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oje dokumenty kopia\2019\Zapytanie ofertowe\malowanie poziome\"/>
    </mc:Choice>
  </mc:AlternateContent>
  <xr:revisionPtr revIDLastSave="0" documentId="13_ncr:1_{93C7B36E-3E7A-443B-905E-025AA27AD75F}" xr6:coauthVersionLast="43" xr6:coauthVersionMax="43" xr10:uidLastSave="{00000000-0000-0000-0000-000000000000}"/>
  <bookViews>
    <workbookView xWindow="-108" yWindow="-108" windowWidth="23256" windowHeight="1272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S14" i="1" l="1"/>
  <c r="S7" i="1" l="1"/>
  <c r="J34" i="1" l="1"/>
  <c r="S17" i="1"/>
  <c r="S5" i="1"/>
  <c r="S3" i="1" l="1"/>
  <c r="S4" i="1"/>
  <c r="S6" i="1"/>
  <c r="S8" i="1"/>
  <c r="S9" i="1"/>
  <c r="S10" i="1"/>
  <c r="S12" i="1"/>
  <c r="S13" i="1"/>
  <c r="S15" i="1"/>
  <c r="S16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C34" i="1"/>
  <c r="D34" i="1"/>
  <c r="E34" i="1"/>
  <c r="F34" i="1"/>
  <c r="G34" i="1"/>
  <c r="H34" i="1"/>
  <c r="I34" i="1"/>
  <c r="K34" i="1"/>
  <c r="L34" i="1"/>
  <c r="M34" i="1"/>
  <c r="N34" i="1"/>
  <c r="O34" i="1"/>
  <c r="P34" i="1"/>
  <c r="Q34" i="1"/>
  <c r="R34" i="1"/>
  <c r="S34" i="1" l="1"/>
</calcChain>
</file>

<file path=xl/sharedStrings.xml><?xml version="1.0" encoding="utf-8"?>
<sst xmlns="http://schemas.openxmlformats.org/spreadsheetml/2006/main" count="67" uniqueCount="52">
  <si>
    <t>L.p.</t>
  </si>
  <si>
    <t>P-4</t>
  </si>
  <si>
    <t>P-6</t>
  </si>
  <si>
    <t>P-10</t>
  </si>
  <si>
    <t>P-12</t>
  </si>
  <si>
    <t>P-14</t>
  </si>
  <si>
    <t>P-13</t>
  </si>
  <si>
    <t>P-18</t>
  </si>
  <si>
    <t>P-19</t>
  </si>
  <si>
    <t>P-21</t>
  </si>
  <si>
    <t>m.Borawskie</t>
  </si>
  <si>
    <t>m. Lenarty</t>
  </si>
  <si>
    <t>m. Plewki</t>
  </si>
  <si>
    <t>m. Połom</t>
  </si>
  <si>
    <t>m. Sokółki</t>
  </si>
  <si>
    <t>m. Stożne</t>
  </si>
  <si>
    <t>m. Świętajno</t>
  </si>
  <si>
    <t>Łąkowa</t>
  </si>
  <si>
    <t>Szpital</t>
  </si>
  <si>
    <t>Szpital lądowisko</t>
  </si>
  <si>
    <t>Broniewskiego</t>
  </si>
  <si>
    <t>Cicha</t>
  </si>
  <si>
    <t>Batorego</t>
  </si>
  <si>
    <t>Zielona</t>
  </si>
  <si>
    <t>Parkowa</t>
  </si>
  <si>
    <t>Wiśniowa</t>
  </si>
  <si>
    <t>Kolejowa</t>
  </si>
  <si>
    <t>m2</t>
  </si>
  <si>
    <t>Suma</t>
  </si>
  <si>
    <t>P-1e</t>
  </si>
  <si>
    <t xml:space="preserve">      H</t>
  </si>
  <si>
    <t>Razem</t>
  </si>
  <si>
    <t>Ulica/ miejsc.</t>
  </si>
  <si>
    <t>P-25</t>
  </si>
  <si>
    <t>m. Kukowo</t>
  </si>
  <si>
    <t>Ełcka</t>
  </si>
  <si>
    <t>P-3a/b</t>
  </si>
  <si>
    <t>m. Kijewo</t>
  </si>
  <si>
    <t>Orzeszkowej</t>
  </si>
  <si>
    <t>m. Cimoszki</t>
  </si>
  <si>
    <t>P-8a</t>
  </si>
  <si>
    <t>P-8e</t>
  </si>
  <si>
    <t>P-8f</t>
  </si>
  <si>
    <t>m. Rosochackie</t>
  </si>
  <si>
    <t>m. Cichy</t>
  </si>
  <si>
    <t>m. Zajdy</t>
  </si>
  <si>
    <t xml:space="preserve">Środkowa (w tym skrzyż. z ul.Kolejowa, Cicha) </t>
  </si>
  <si>
    <t>11-go Listopada (w tym skrzyż z ul. Sokola)</t>
  </si>
  <si>
    <t>Armii Krajowej (w tym skrzyż. z ul. Jeziorna, Składowa, Sokola, Letnia)</t>
  </si>
  <si>
    <t>Gołdapska + W. Polskiego (w tym skrzyż. z ul. Wiejska, Moniuszki, Ludowa)</t>
  </si>
  <si>
    <t>m. Dunajek</t>
  </si>
  <si>
    <t>m. Szeszki (gm. Wieliczki)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</si>
</sst>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7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2" fontId="2" fillId="0" borderId="0" xfId="0" applyNumberFormat="1" applyFont="1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2" fontId="3" fillId="0" borderId="0" xfId="1" applyNumberFormat="1" applyFont="1"/>
    <xf numFmtId="0" fontId="4" fillId="0" borderId="0" xfId="0" applyFont="1"/>
    <xf numFmtId="2" fontId="5" fillId="0" borderId="0" xfId="0" applyNumberFormat="1" applyFont="1"/>
    <xf numFmtId="1" fontId="5" fillId="0" borderId="0" xfId="0" applyNumberFormat="1" applyFont="1"/>
    <xf numFmtId="1" fontId="2" fillId="0" borderId="0" xfId="0" applyNumberFormat="1" applyFont="1"/>
    <xf numFmtId="2" fontId="6" fillId="0" borderId="0" xfId="0" applyNumberFormat="1" applyFont="1" applyFill="1"/>
    <xf numFmtId="2" fontId="6" fillId="0" borderId="0" xfId="0" applyNumberFormat="1" applyFont="1"/>
  </cellXfs>
  <cellStyles count="2">
    <cellStyle name="Dziesiętny" xfId="1" builtinId="3"/>
    <cellStyle name="Normalny" xfId="0" builtinId="0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1:S34" totalsRowCount="1" headerRowDxfId="40" dataDxfId="39" totalsRowDxfId="38" headerRowCellStyle="Normalny" dataCellStyle="Normalny" totalsRowCellStyle="Normalny">
  <autoFilter ref="A1:S33" xr:uid="{00000000-0009-0000-0100-000003000000}"/>
  <tableColumns count="19">
    <tableColumn id="1" xr3:uid="{00000000-0010-0000-0000-000001000000}" name="L.p." totalsRowLabel="Suma" dataDxfId="37" totalsRowDxfId="18" dataCellStyle="Normalny"/>
    <tableColumn id="2" xr3:uid="{00000000-0010-0000-0000-000002000000}" name="Ulica/ miejsc." dataDxfId="36" totalsRowDxfId="17" dataCellStyle="Normalny"/>
    <tableColumn id="23" xr3:uid="{00000000-0010-0000-0000-000017000000}" name="P-1e" totalsRowFunction="sum" dataDxfId="35" totalsRowDxfId="16" dataCellStyle="Normalny"/>
    <tableColumn id="5" xr3:uid="{00000000-0010-0000-0000-000005000000}" name="P-3a/b" totalsRowFunction="sum" dataDxfId="34" totalsRowDxfId="15" dataCellStyle="Normalny"/>
    <tableColumn id="6" xr3:uid="{00000000-0010-0000-0000-000006000000}" name="P-4" totalsRowFunction="sum" dataDxfId="33" totalsRowDxfId="14" dataCellStyle="Normalny"/>
    <tableColumn id="7" xr3:uid="{00000000-0010-0000-0000-000007000000}" name="P-6" totalsRowFunction="sum" dataDxfId="32" totalsRowDxfId="13" dataCellStyle="Normalny"/>
    <tableColumn id="27" xr3:uid="{00000000-0010-0000-0000-00001B000000}" name="P-8a" totalsRowFunction="sum" dataDxfId="31" totalsRowDxfId="12"/>
    <tableColumn id="10" xr3:uid="{00000000-0010-0000-0000-00000A000000}" name="P-8e" totalsRowFunction="sum" dataDxfId="30" totalsRowDxfId="11" dataCellStyle="Normalny"/>
    <tableColumn id="11" xr3:uid="{00000000-0010-0000-0000-00000B000000}" name="P-8f" totalsRowFunction="sum" dataDxfId="29" totalsRowDxfId="10" dataCellStyle="Normalny"/>
    <tableColumn id="13" xr3:uid="{00000000-0010-0000-0000-00000D000000}" name="P-10" totalsRowFunction="sum" dataDxfId="28" totalsRowDxfId="9" dataCellStyle="Normalny"/>
    <tableColumn id="14" xr3:uid="{00000000-0010-0000-0000-00000E000000}" name="P-12" totalsRowFunction="sum" dataDxfId="27" totalsRowDxfId="8" dataCellStyle="Normalny"/>
    <tableColumn id="15" xr3:uid="{00000000-0010-0000-0000-00000F000000}" name="P-13" totalsRowFunction="sum" dataDxfId="26" totalsRowDxfId="7" dataCellStyle="Normalny"/>
    <tableColumn id="16" xr3:uid="{00000000-0010-0000-0000-000010000000}" name="P-14" totalsRowFunction="sum" dataDxfId="25" totalsRowDxfId="6" dataCellStyle="Normalny"/>
    <tableColumn id="18" xr3:uid="{00000000-0010-0000-0000-000012000000}" name="P-18" totalsRowFunction="sum" dataDxfId="24" totalsRowDxfId="5" dataCellStyle="Normalny"/>
    <tableColumn id="19" xr3:uid="{00000000-0010-0000-0000-000013000000}" name="P-19" totalsRowFunction="sum" dataDxfId="23" totalsRowDxfId="4" dataCellStyle="Normalny"/>
    <tableColumn id="21" xr3:uid="{00000000-0010-0000-0000-000015000000}" name="P-21" totalsRowFunction="sum" dataDxfId="22" totalsRowDxfId="3" dataCellStyle="Normalny"/>
    <tableColumn id="25" xr3:uid="{00000000-0010-0000-0000-000019000000}" name="P-25" totalsRowFunction="sum" dataDxfId="21" totalsRowDxfId="2"/>
    <tableColumn id="26" xr3:uid="{00000000-0010-0000-0000-00001A000000}" name="      H" totalsRowFunction="sum" dataDxfId="20" totalsRowDxfId="1" dataCellStyle="Normalny"/>
    <tableColumn id="24" xr3:uid="{00000000-0010-0000-0000-000018000000}" name="Razem" totalsRowFunction="sum" dataDxfId="19" totalsRowDxfId="0" dataCellStyle="Normalny">
      <calculatedColumnFormula>SUBTOTAL(109,S1)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Z38"/>
  <sheetViews>
    <sheetView tabSelected="1" showWhiteSpace="0" view="pageLayout" topLeftCell="A10" zoomScale="85" zoomScaleNormal="100" zoomScalePageLayoutView="85" workbookViewId="0">
      <selection activeCell="S15" sqref="S15"/>
    </sheetView>
  </sheetViews>
  <sheetFormatPr defaultRowHeight="13.8"/>
  <cols>
    <col min="1" max="1" width="5.59765625" customWidth="1"/>
    <col min="2" max="2" width="55.59765625" customWidth="1"/>
    <col min="3" max="9" width="6.59765625" customWidth="1"/>
    <col min="10" max="10" width="7.69921875" customWidth="1"/>
    <col min="11" max="11" width="6.19921875" customWidth="1"/>
    <col min="12" max="12" width="6.8984375" customWidth="1"/>
    <col min="13" max="13" width="6.59765625" customWidth="1"/>
    <col min="14" max="14" width="7.69921875" customWidth="1"/>
    <col min="15" max="18" width="6.59765625" customWidth="1"/>
    <col min="19" max="19" width="12.5" customWidth="1"/>
    <col min="20" max="23" width="6.59765625" customWidth="1"/>
    <col min="24" max="24" width="9.296875" customWidth="1"/>
    <col min="25" max="25" width="7.09765625" customWidth="1"/>
  </cols>
  <sheetData>
    <row r="1" spans="1:19">
      <c r="A1" s="3" t="s">
        <v>0</v>
      </c>
      <c r="B1" s="3" t="s">
        <v>32</v>
      </c>
      <c r="C1" s="3" t="s">
        <v>29</v>
      </c>
      <c r="D1" s="3" t="s">
        <v>36</v>
      </c>
      <c r="E1" s="3" t="s">
        <v>1</v>
      </c>
      <c r="F1" s="3" t="s">
        <v>2</v>
      </c>
      <c r="G1" s="3" t="s">
        <v>40</v>
      </c>
      <c r="H1" s="3" t="s">
        <v>41</v>
      </c>
      <c r="I1" s="3" t="s">
        <v>42</v>
      </c>
      <c r="J1" s="3" t="s">
        <v>3</v>
      </c>
      <c r="K1" s="3" t="s">
        <v>4</v>
      </c>
      <c r="L1" s="3" t="s">
        <v>6</v>
      </c>
      <c r="M1" s="3" t="s">
        <v>5</v>
      </c>
      <c r="N1" s="3" t="s">
        <v>7</v>
      </c>
      <c r="O1" s="3" t="s">
        <v>8</v>
      </c>
      <c r="P1" s="3" t="s">
        <v>9</v>
      </c>
      <c r="Q1" s="3" t="s">
        <v>33</v>
      </c>
      <c r="R1" s="3" t="s">
        <v>30</v>
      </c>
      <c r="S1" s="3" t="s">
        <v>31</v>
      </c>
    </row>
    <row r="2" spans="1:19">
      <c r="A2" s="8"/>
      <c r="B2" s="8"/>
      <c r="C2" s="8" t="s">
        <v>27</v>
      </c>
      <c r="D2" s="8" t="s">
        <v>27</v>
      </c>
      <c r="E2" s="8" t="s">
        <v>27</v>
      </c>
      <c r="F2" s="8" t="s">
        <v>27</v>
      </c>
      <c r="G2" s="8"/>
      <c r="H2" s="8" t="s">
        <v>27</v>
      </c>
      <c r="I2" s="8" t="s">
        <v>27</v>
      </c>
      <c r="J2" s="8" t="s">
        <v>27</v>
      </c>
      <c r="K2" s="8" t="s">
        <v>27</v>
      </c>
      <c r="L2" s="8" t="s">
        <v>27</v>
      </c>
      <c r="M2" s="8" t="s">
        <v>27</v>
      </c>
      <c r="N2" s="8" t="s">
        <v>27</v>
      </c>
      <c r="O2" s="8" t="s">
        <v>27</v>
      </c>
      <c r="P2" s="8" t="s">
        <v>27</v>
      </c>
      <c r="Q2" s="8" t="s">
        <v>27</v>
      </c>
      <c r="R2" s="8" t="s">
        <v>27</v>
      </c>
      <c r="S2" s="8" t="s">
        <v>27</v>
      </c>
    </row>
    <row r="3" spans="1:19">
      <c r="A3" s="9">
        <v>1</v>
      </c>
      <c r="B3" s="8" t="s">
        <v>10</v>
      </c>
      <c r="C3" s="8"/>
      <c r="D3" s="8"/>
      <c r="E3" s="8"/>
      <c r="F3" s="8"/>
      <c r="G3" s="8"/>
      <c r="H3" s="8"/>
      <c r="I3" s="8"/>
      <c r="J3" s="8">
        <v>22</v>
      </c>
      <c r="K3" s="8"/>
      <c r="L3" s="8"/>
      <c r="M3" s="8"/>
      <c r="N3" s="8"/>
      <c r="O3" s="8"/>
      <c r="P3" s="8"/>
      <c r="Q3" s="8"/>
      <c r="R3" s="8"/>
      <c r="S3" s="8">
        <f t="shared" ref="S3:S10" si="0">SUM(C3:R3)</f>
        <v>22</v>
      </c>
    </row>
    <row r="4" spans="1:19" s="7" customFormat="1">
      <c r="A4" s="9">
        <v>2</v>
      </c>
      <c r="B4" s="8" t="s">
        <v>37</v>
      </c>
      <c r="C4" s="8"/>
      <c r="D4" s="8"/>
      <c r="E4" s="8"/>
      <c r="F4" s="8"/>
      <c r="G4" s="8"/>
      <c r="H4" s="8"/>
      <c r="I4" s="8"/>
      <c r="J4" s="8"/>
      <c r="K4" s="8">
        <v>3.72</v>
      </c>
      <c r="L4" s="8"/>
      <c r="M4" s="8"/>
      <c r="N4" s="8"/>
      <c r="O4" s="8"/>
      <c r="P4" s="8"/>
      <c r="Q4" s="8"/>
      <c r="R4" s="8"/>
      <c r="S4" s="8">
        <f t="shared" si="0"/>
        <v>3.72</v>
      </c>
    </row>
    <row r="5" spans="1:19">
      <c r="A5" s="9">
        <v>3</v>
      </c>
      <c r="B5" s="8" t="s">
        <v>44</v>
      </c>
      <c r="C5" s="8"/>
      <c r="D5" s="8"/>
      <c r="E5" s="8"/>
      <c r="F5" s="8"/>
      <c r="G5" s="8"/>
      <c r="H5" s="8"/>
      <c r="I5" s="8"/>
      <c r="J5" s="8">
        <v>8</v>
      </c>
      <c r="K5" s="8"/>
      <c r="L5" s="8"/>
      <c r="M5" s="8"/>
      <c r="N5" s="8"/>
      <c r="O5" s="8"/>
      <c r="P5" s="8"/>
      <c r="Q5" s="8"/>
      <c r="R5" s="8"/>
      <c r="S5" s="8">
        <f t="shared" si="0"/>
        <v>8</v>
      </c>
    </row>
    <row r="6" spans="1:19">
      <c r="A6" s="9">
        <v>4</v>
      </c>
      <c r="B6" s="8" t="s">
        <v>39</v>
      </c>
      <c r="C6" s="8"/>
      <c r="D6" s="8"/>
      <c r="E6" s="8"/>
      <c r="F6" s="8"/>
      <c r="G6" s="8"/>
      <c r="H6" s="8"/>
      <c r="I6" s="8"/>
      <c r="J6" s="8">
        <v>8</v>
      </c>
      <c r="K6" s="8"/>
      <c r="L6" s="8"/>
      <c r="M6" s="8"/>
      <c r="N6" s="8"/>
      <c r="O6" s="8"/>
      <c r="P6" s="8"/>
      <c r="Q6" s="8"/>
      <c r="R6" s="8"/>
      <c r="S6" s="8">
        <f t="shared" si="0"/>
        <v>8</v>
      </c>
    </row>
    <row r="7" spans="1:19">
      <c r="A7" s="8"/>
      <c r="B7" s="8" t="s">
        <v>50</v>
      </c>
      <c r="C7" s="8"/>
      <c r="D7" s="8"/>
      <c r="E7" s="8"/>
      <c r="F7" s="8"/>
      <c r="G7" s="8"/>
      <c r="H7" s="8"/>
      <c r="I7" s="8"/>
      <c r="J7" s="8">
        <v>14</v>
      </c>
      <c r="K7" s="8"/>
      <c r="L7" s="8"/>
      <c r="M7" s="8"/>
      <c r="N7" s="8"/>
      <c r="O7" s="8"/>
      <c r="P7" s="8"/>
      <c r="Q7" s="8"/>
      <c r="R7" s="8"/>
      <c r="S7" s="8">
        <f t="shared" si="0"/>
        <v>14</v>
      </c>
    </row>
    <row r="8" spans="1:19">
      <c r="A8" s="9">
        <v>5</v>
      </c>
      <c r="B8" s="8" t="s">
        <v>11</v>
      </c>
      <c r="C8" s="8"/>
      <c r="D8" s="8"/>
      <c r="E8" s="8"/>
      <c r="F8" s="8"/>
      <c r="G8" s="8"/>
      <c r="H8" s="8"/>
      <c r="I8" s="8"/>
      <c r="J8" s="8">
        <v>10</v>
      </c>
      <c r="K8" s="8"/>
      <c r="L8" s="8"/>
      <c r="M8" s="8"/>
      <c r="N8" s="8"/>
      <c r="O8" s="8"/>
      <c r="P8" s="8"/>
      <c r="Q8" s="8"/>
      <c r="R8" s="8"/>
      <c r="S8" s="8">
        <f t="shared" si="0"/>
        <v>10</v>
      </c>
    </row>
    <row r="9" spans="1:19" ht="12.6" customHeight="1">
      <c r="A9" s="9">
        <v>6</v>
      </c>
      <c r="B9" s="8" t="s">
        <v>12</v>
      </c>
      <c r="C9" s="8"/>
      <c r="D9" s="8"/>
      <c r="E9" s="8"/>
      <c r="F9" s="8"/>
      <c r="G9" s="8"/>
      <c r="H9" s="8"/>
      <c r="I9" s="8"/>
      <c r="J9" s="8">
        <v>10</v>
      </c>
      <c r="K9" s="8"/>
      <c r="L9" s="8"/>
      <c r="M9" s="8"/>
      <c r="N9" s="8"/>
      <c r="O9" s="8"/>
      <c r="P9" s="8"/>
      <c r="Q9" s="8"/>
      <c r="R9" s="8"/>
      <c r="S9" s="8">
        <f t="shared" si="0"/>
        <v>10</v>
      </c>
    </row>
    <row r="10" spans="1:19" ht="12.6" customHeight="1">
      <c r="A10" s="9">
        <v>7</v>
      </c>
      <c r="B10" s="8" t="s">
        <v>13</v>
      </c>
      <c r="C10" s="8"/>
      <c r="D10" s="8"/>
      <c r="E10" s="8"/>
      <c r="F10" s="8"/>
      <c r="G10" s="8"/>
      <c r="H10" s="8"/>
      <c r="I10" s="8"/>
      <c r="J10" s="8">
        <v>24</v>
      </c>
      <c r="K10" s="8"/>
      <c r="L10" s="8"/>
      <c r="M10" s="8"/>
      <c r="N10" s="8"/>
      <c r="O10" s="8"/>
      <c r="P10" s="8"/>
      <c r="Q10" s="8"/>
      <c r="R10" s="8"/>
      <c r="S10" s="8">
        <f t="shared" si="0"/>
        <v>24</v>
      </c>
    </row>
    <row r="11" spans="1:19" ht="13.2" customHeight="1">
      <c r="A11" s="9">
        <v>8</v>
      </c>
      <c r="B11" s="8" t="s">
        <v>43</v>
      </c>
      <c r="C11" s="8"/>
      <c r="D11" s="8"/>
      <c r="E11" s="8"/>
      <c r="F11" s="8"/>
      <c r="G11" s="8"/>
      <c r="H11" s="8"/>
      <c r="I11" s="8"/>
      <c r="J11" s="8">
        <v>12</v>
      </c>
      <c r="K11" s="8"/>
      <c r="L11" s="8"/>
      <c r="M11" s="8"/>
      <c r="N11" s="8"/>
      <c r="O11" s="8"/>
      <c r="P11" s="8"/>
      <c r="Q11" s="8"/>
      <c r="R11" s="8"/>
      <c r="S11" s="8">
        <v>12</v>
      </c>
    </row>
    <row r="12" spans="1:19" ht="13.2" customHeight="1">
      <c r="A12" s="9">
        <v>9</v>
      </c>
      <c r="B12" s="8" t="s">
        <v>14</v>
      </c>
      <c r="C12" s="8"/>
      <c r="D12" s="8"/>
      <c r="E12" s="8"/>
      <c r="F12" s="8"/>
      <c r="G12" s="8"/>
      <c r="H12" s="8"/>
      <c r="I12" s="8"/>
      <c r="J12" s="8">
        <v>24</v>
      </c>
      <c r="K12" s="8"/>
      <c r="L12" s="8"/>
      <c r="M12" s="8"/>
      <c r="N12" s="8"/>
      <c r="O12" s="8"/>
      <c r="P12" s="8"/>
      <c r="Q12" s="8"/>
      <c r="R12" s="8"/>
      <c r="S12" s="8">
        <f t="shared" ref="S12:S32" si="1">SUM(C12:R12)</f>
        <v>24</v>
      </c>
    </row>
    <row r="13" spans="1:19" ht="12.6" customHeight="1">
      <c r="A13" s="9">
        <v>10</v>
      </c>
      <c r="B13" s="8" t="s">
        <v>15</v>
      </c>
      <c r="C13" s="8"/>
      <c r="D13" s="8"/>
      <c r="E13" s="8"/>
      <c r="F13" s="8"/>
      <c r="G13" s="8"/>
      <c r="H13" s="8"/>
      <c r="I13" s="8"/>
      <c r="J13" s="8">
        <v>12</v>
      </c>
      <c r="K13" s="8"/>
      <c r="L13" s="8"/>
      <c r="M13" s="8"/>
      <c r="N13" s="8"/>
      <c r="O13" s="8"/>
      <c r="P13" s="8"/>
      <c r="Q13" s="8"/>
      <c r="R13" s="8"/>
      <c r="S13" s="8">
        <f t="shared" si="1"/>
        <v>12</v>
      </c>
    </row>
    <row r="14" spans="1:19" ht="13.2" customHeight="1">
      <c r="A14" s="11"/>
      <c r="B14" s="11" t="s">
        <v>51</v>
      </c>
      <c r="C14" s="11"/>
      <c r="D14" s="11"/>
      <c r="E14" s="11"/>
      <c r="F14" s="11"/>
      <c r="G14" s="12"/>
      <c r="H14" s="11"/>
      <c r="I14" s="11"/>
      <c r="J14" s="11">
        <v>30</v>
      </c>
      <c r="K14" s="11"/>
      <c r="L14" s="11"/>
      <c r="M14" s="11"/>
      <c r="N14" s="11"/>
      <c r="O14" s="11"/>
      <c r="P14" s="11"/>
      <c r="Q14" s="12"/>
      <c r="R14" s="11"/>
      <c r="S14" s="8">
        <f t="shared" si="1"/>
        <v>30</v>
      </c>
    </row>
    <row r="15" spans="1:19" ht="15" customHeight="1">
      <c r="A15" s="9">
        <v>11</v>
      </c>
      <c r="B15" s="8" t="s">
        <v>16</v>
      </c>
      <c r="C15" s="8"/>
      <c r="D15" s="8"/>
      <c r="E15" s="8">
        <v>21.6</v>
      </c>
      <c r="F15" s="8">
        <v>7.2</v>
      </c>
      <c r="G15" s="8"/>
      <c r="H15" s="8"/>
      <c r="I15" s="8"/>
      <c r="J15" s="8">
        <v>40</v>
      </c>
      <c r="K15" s="8"/>
      <c r="L15" s="8">
        <v>3.15</v>
      </c>
      <c r="M15" s="8">
        <v>2.25</v>
      </c>
      <c r="N15" s="8"/>
      <c r="O15" s="8"/>
      <c r="P15" s="8"/>
      <c r="Q15" s="8">
        <v>2.5499999999999998</v>
      </c>
      <c r="R15" s="8"/>
      <c r="S15" s="8">
        <f t="shared" si="1"/>
        <v>76.75</v>
      </c>
    </row>
    <row r="16" spans="1:19" ht="13.2" customHeight="1">
      <c r="A16" s="9">
        <v>12</v>
      </c>
      <c r="B16" s="8" t="s">
        <v>34</v>
      </c>
      <c r="C16" s="8"/>
      <c r="D16" s="8"/>
      <c r="E16" s="8">
        <v>7.2</v>
      </c>
      <c r="F16" s="8"/>
      <c r="G16" s="8"/>
      <c r="H16" s="8"/>
      <c r="I16" s="8"/>
      <c r="J16" s="8">
        <v>20</v>
      </c>
      <c r="K16" s="8">
        <v>2.5</v>
      </c>
      <c r="L16" s="8">
        <v>2.1</v>
      </c>
      <c r="M16" s="8"/>
      <c r="N16" s="8"/>
      <c r="O16" s="8"/>
      <c r="P16" s="8"/>
      <c r="Q16" s="8">
        <v>2.3199999999999998</v>
      </c>
      <c r="R16" s="8"/>
      <c r="S16" s="8">
        <f t="shared" si="1"/>
        <v>34.119999999999997</v>
      </c>
    </row>
    <row r="17" spans="1:19">
      <c r="A17" s="9">
        <v>13</v>
      </c>
      <c r="B17" s="8" t="s">
        <v>45</v>
      </c>
      <c r="C17" s="8"/>
      <c r="D17" s="8"/>
      <c r="E17" s="8"/>
      <c r="F17" s="8"/>
      <c r="G17" s="8"/>
      <c r="H17" s="8"/>
      <c r="I17" s="8"/>
      <c r="J17" s="8">
        <v>10</v>
      </c>
      <c r="K17" s="8"/>
      <c r="L17" s="8"/>
      <c r="M17" s="8"/>
      <c r="N17" s="8"/>
      <c r="O17" s="8"/>
      <c r="P17" s="8"/>
      <c r="Q17" s="8"/>
      <c r="R17" s="8"/>
      <c r="S17" s="8">
        <f t="shared" si="1"/>
        <v>10</v>
      </c>
    </row>
    <row r="18" spans="1:19">
      <c r="A18" s="9">
        <v>14</v>
      </c>
      <c r="B18" s="8" t="s">
        <v>17</v>
      </c>
      <c r="C18" s="8"/>
      <c r="D18" s="8"/>
      <c r="E18" s="8"/>
      <c r="F18" s="8"/>
      <c r="G18" s="8"/>
      <c r="H18" s="8"/>
      <c r="I18" s="8"/>
      <c r="J18" s="8">
        <v>26</v>
      </c>
      <c r="K18" s="8"/>
      <c r="L18" s="8"/>
      <c r="M18" s="8"/>
      <c r="N18" s="8"/>
      <c r="O18" s="8"/>
      <c r="P18" s="8"/>
      <c r="Q18" s="8"/>
      <c r="R18" s="8"/>
      <c r="S18" s="8">
        <f t="shared" si="1"/>
        <v>26</v>
      </c>
    </row>
    <row r="19" spans="1:19">
      <c r="A19" s="9">
        <v>15</v>
      </c>
      <c r="B19" s="8" t="s">
        <v>46</v>
      </c>
      <c r="C19" s="8"/>
      <c r="D19" s="8"/>
      <c r="E19" s="8"/>
      <c r="F19" s="8"/>
      <c r="G19" s="8"/>
      <c r="H19" s="8"/>
      <c r="I19" s="8"/>
      <c r="J19" s="8">
        <v>26</v>
      </c>
      <c r="K19" s="8"/>
      <c r="L19" s="8"/>
      <c r="M19" s="8"/>
      <c r="N19" s="8"/>
      <c r="O19" s="8"/>
      <c r="P19" s="8"/>
      <c r="Q19" s="8"/>
      <c r="R19" s="8"/>
      <c r="S19" s="8">
        <f t="shared" si="1"/>
        <v>26</v>
      </c>
    </row>
    <row r="20" spans="1:19">
      <c r="A20" s="9">
        <v>16</v>
      </c>
      <c r="B20" s="8" t="s">
        <v>18</v>
      </c>
      <c r="C20" s="8"/>
      <c r="D20" s="8"/>
      <c r="E20" s="8"/>
      <c r="F20" s="8"/>
      <c r="G20" s="8"/>
      <c r="H20" s="8"/>
      <c r="I20" s="8"/>
      <c r="J20" s="8">
        <v>16</v>
      </c>
      <c r="K20" s="8"/>
      <c r="L20" s="8"/>
      <c r="M20" s="8"/>
      <c r="N20" s="8"/>
      <c r="O20" s="8"/>
      <c r="P20" s="8"/>
      <c r="Q20" s="8"/>
      <c r="R20" s="8"/>
      <c r="S20" s="8">
        <f t="shared" si="1"/>
        <v>16</v>
      </c>
    </row>
    <row r="21" spans="1:19">
      <c r="A21" s="9">
        <v>17</v>
      </c>
      <c r="B21" s="8" t="s">
        <v>19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>
        <v>45.9</v>
      </c>
      <c r="S21" s="8">
        <f t="shared" si="1"/>
        <v>45.9</v>
      </c>
    </row>
    <row r="22" spans="1:19">
      <c r="A22" s="9">
        <v>18</v>
      </c>
      <c r="B22" s="8" t="s">
        <v>47</v>
      </c>
      <c r="C22" s="8"/>
      <c r="D22" s="8"/>
      <c r="E22" s="8"/>
      <c r="F22" s="8"/>
      <c r="G22" s="8"/>
      <c r="H22" s="8"/>
      <c r="I22" s="8"/>
      <c r="J22" s="8">
        <v>74</v>
      </c>
      <c r="K22" s="8"/>
      <c r="L22" s="8"/>
      <c r="M22" s="8"/>
      <c r="N22" s="8">
        <v>7.46</v>
      </c>
      <c r="O22" s="8"/>
      <c r="P22" s="8"/>
      <c r="Q22" s="8"/>
      <c r="R22" s="8"/>
      <c r="S22" s="8">
        <f t="shared" si="1"/>
        <v>81.459999999999994</v>
      </c>
    </row>
    <row r="23" spans="1:19">
      <c r="A23" s="9">
        <v>19</v>
      </c>
      <c r="B23" s="8" t="s">
        <v>48</v>
      </c>
      <c r="C23" s="8">
        <v>5.76</v>
      </c>
      <c r="D23" s="8"/>
      <c r="E23" s="8">
        <v>19.2</v>
      </c>
      <c r="F23" s="8"/>
      <c r="G23" s="8"/>
      <c r="H23" s="8"/>
      <c r="I23" s="8"/>
      <c r="J23" s="8">
        <v>132.5</v>
      </c>
      <c r="K23" s="8"/>
      <c r="L23" s="8">
        <v>3.5</v>
      </c>
      <c r="M23" s="8">
        <v>9.3800000000000008</v>
      </c>
      <c r="N23" s="8"/>
      <c r="O23" s="8"/>
      <c r="P23" s="8"/>
      <c r="Q23" s="8"/>
      <c r="R23" s="8"/>
      <c r="S23" s="8">
        <f t="shared" si="1"/>
        <v>170.34</v>
      </c>
    </row>
    <row r="24" spans="1:19">
      <c r="A24" s="9">
        <v>20</v>
      </c>
      <c r="B24" s="8" t="s">
        <v>20</v>
      </c>
      <c r="C24" s="8"/>
      <c r="D24" s="8"/>
      <c r="E24" s="8"/>
      <c r="F24" s="8"/>
      <c r="G24" s="8"/>
      <c r="H24" s="8"/>
      <c r="I24" s="8"/>
      <c r="J24" s="8">
        <v>12</v>
      </c>
      <c r="K24" s="8"/>
      <c r="L24" s="8"/>
      <c r="M24" s="8"/>
      <c r="N24" s="8"/>
      <c r="O24" s="8"/>
      <c r="P24" s="8"/>
      <c r="Q24" s="8"/>
      <c r="R24" s="8"/>
      <c r="S24" s="8">
        <f t="shared" si="1"/>
        <v>12</v>
      </c>
    </row>
    <row r="25" spans="1:19">
      <c r="A25" s="9">
        <v>21</v>
      </c>
      <c r="B25" s="8" t="s">
        <v>21</v>
      </c>
      <c r="C25" s="8"/>
      <c r="D25" s="8"/>
      <c r="E25" s="8">
        <v>4.32</v>
      </c>
      <c r="F25" s="8"/>
      <c r="G25" s="8"/>
      <c r="H25" s="8"/>
      <c r="I25" s="8"/>
      <c r="J25" s="8">
        <v>14</v>
      </c>
      <c r="K25" s="8">
        <v>4</v>
      </c>
      <c r="L25" s="8"/>
      <c r="M25" s="8"/>
      <c r="N25" s="8"/>
      <c r="O25" s="8"/>
      <c r="P25" s="8"/>
      <c r="Q25" s="8"/>
      <c r="R25" s="8"/>
      <c r="S25" s="8">
        <f t="shared" si="1"/>
        <v>22.32</v>
      </c>
    </row>
    <row r="26" spans="1:19">
      <c r="A26" s="9">
        <v>22</v>
      </c>
      <c r="B26" s="8" t="s">
        <v>22</v>
      </c>
      <c r="C26" s="8"/>
      <c r="D26" s="8"/>
      <c r="E26" s="8">
        <v>0.96</v>
      </c>
      <c r="F26" s="8"/>
      <c r="G26" s="8"/>
      <c r="H26" s="8"/>
      <c r="I26" s="8"/>
      <c r="J26" s="8">
        <v>12</v>
      </c>
      <c r="K26" s="8"/>
      <c r="L26" s="8">
        <v>1.75</v>
      </c>
      <c r="M26" s="8"/>
      <c r="N26" s="8"/>
      <c r="O26" s="8"/>
      <c r="P26" s="8"/>
      <c r="Q26" s="8"/>
      <c r="R26" s="8"/>
      <c r="S26" s="8">
        <f t="shared" si="1"/>
        <v>14.71</v>
      </c>
    </row>
    <row r="27" spans="1:19">
      <c r="A27" s="9">
        <v>23</v>
      </c>
      <c r="B27" s="8" t="s">
        <v>38</v>
      </c>
      <c r="C27" s="8"/>
      <c r="D27" s="8"/>
      <c r="E27" s="8"/>
      <c r="F27" s="8"/>
      <c r="G27" s="8"/>
      <c r="H27" s="8"/>
      <c r="I27" s="8"/>
      <c r="J27" s="8">
        <v>14</v>
      </c>
      <c r="K27" s="8"/>
      <c r="L27" s="8"/>
      <c r="M27" s="8"/>
      <c r="N27" s="8"/>
      <c r="O27" s="8"/>
      <c r="P27" s="8"/>
      <c r="Q27" s="8"/>
      <c r="R27" s="8"/>
      <c r="S27" s="8">
        <f t="shared" si="1"/>
        <v>14</v>
      </c>
    </row>
    <row r="28" spans="1:19">
      <c r="A28" s="9">
        <v>24</v>
      </c>
      <c r="B28" s="8" t="s">
        <v>23</v>
      </c>
      <c r="C28" s="8"/>
      <c r="D28" s="8"/>
      <c r="E28" s="8"/>
      <c r="F28" s="8"/>
      <c r="G28" s="8"/>
      <c r="H28" s="8"/>
      <c r="I28" s="8"/>
      <c r="J28" s="8">
        <v>32</v>
      </c>
      <c r="K28" s="8"/>
      <c r="L28" s="8"/>
      <c r="M28" s="8"/>
      <c r="N28" s="8"/>
      <c r="O28" s="8"/>
      <c r="P28" s="8"/>
      <c r="Q28" s="8"/>
      <c r="R28" s="8"/>
      <c r="S28" s="8">
        <f t="shared" si="1"/>
        <v>32</v>
      </c>
    </row>
    <row r="29" spans="1:19">
      <c r="A29" s="9">
        <v>25</v>
      </c>
      <c r="B29" s="8" t="s">
        <v>24</v>
      </c>
      <c r="C29" s="8"/>
      <c r="D29" s="8"/>
      <c r="E29" s="8"/>
      <c r="F29" s="8"/>
      <c r="G29" s="8"/>
      <c r="H29" s="8"/>
      <c r="I29" s="8"/>
      <c r="J29" s="8">
        <v>11</v>
      </c>
      <c r="K29" s="8"/>
      <c r="L29" s="8"/>
      <c r="M29" s="8"/>
      <c r="N29" s="8"/>
      <c r="O29" s="8"/>
      <c r="P29" s="8"/>
      <c r="Q29" s="8"/>
      <c r="R29" s="8"/>
      <c r="S29" s="8">
        <f t="shared" si="1"/>
        <v>11</v>
      </c>
    </row>
    <row r="30" spans="1:19" s="7" customFormat="1">
      <c r="A30" s="9">
        <v>26</v>
      </c>
      <c r="B30" s="8" t="s">
        <v>25</v>
      </c>
      <c r="C30" s="8"/>
      <c r="D30" s="8"/>
      <c r="E30" s="8"/>
      <c r="F30" s="8"/>
      <c r="G30" s="8"/>
      <c r="H30" s="8"/>
      <c r="I30" s="8"/>
      <c r="J30" s="8">
        <v>13</v>
      </c>
      <c r="K30" s="8"/>
      <c r="L30" s="8"/>
      <c r="M30" s="8"/>
      <c r="N30" s="8"/>
      <c r="O30" s="8"/>
      <c r="P30" s="8"/>
      <c r="Q30" s="8"/>
      <c r="R30" s="8"/>
      <c r="S30" s="8">
        <f t="shared" si="1"/>
        <v>13</v>
      </c>
    </row>
    <row r="31" spans="1:19" s="7" customFormat="1">
      <c r="A31" s="9">
        <v>27</v>
      </c>
      <c r="B31" s="8" t="s">
        <v>26</v>
      </c>
      <c r="C31" s="8"/>
      <c r="D31" s="8"/>
      <c r="E31" s="8">
        <v>14.88</v>
      </c>
      <c r="F31" s="8">
        <v>4.32</v>
      </c>
      <c r="G31" s="8"/>
      <c r="H31" s="8"/>
      <c r="I31" s="8"/>
      <c r="J31" s="8">
        <v>88</v>
      </c>
      <c r="K31" s="8">
        <v>7.5</v>
      </c>
      <c r="L31" s="8"/>
      <c r="M31" s="8"/>
      <c r="N31" s="8">
        <v>33.07</v>
      </c>
      <c r="O31" s="8">
        <v>3.24</v>
      </c>
      <c r="P31" s="8"/>
      <c r="Q31" s="8"/>
      <c r="R31" s="8"/>
      <c r="S31" s="8">
        <f t="shared" si="1"/>
        <v>151.01000000000002</v>
      </c>
    </row>
    <row r="32" spans="1:19" s="7" customFormat="1">
      <c r="A32" s="9">
        <v>28</v>
      </c>
      <c r="B32" s="8" t="s">
        <v>49</v>
      </c>
      <c r="C32" s="8">
        <v>30.48</v>
      </c>
      <c r="D32" s="8">
        <v>52.52</v>
      </c>
      <c r="E32" s="8">
        <v>224.16</v>
      </c>
      <c r="F32" s="8">
        <v>33.04</v>
      </c>
      <c r="G32" s="8">
        <v>6.36</v>
      </c>
      <c r="H32" s="8">
        <v>8.16</v>
      </c>
      <c r="I32" s="8">
        <v>5.44</v>
      </c>
      <c r="J32" s="8">
        <v>240</v>
      </c>
      <c r="K32" s="8"/>
      <c r="L32" s="8">
        <v>8.49</v>
      </c>
      <c r="M32" s="8">
        <v>21.75</v>
      </c>
      <c r="N32" s="8"/>
      <c r="O32" s="8"/>
      <c r="P32" s="8">
        <v>13.35</v>
      </c>
      <c r="Q32" s="8"/>
      <c r="R32" s="8"/>
      <c r="S32" s="8">
        <f t="shared" si="1"/>
        <v>643.75000000000011</v>
      </c>
    </row>
    <row r="33" spans="1:26" s="7" customFormat="1">
      <c r="A33" s="9">
        <v>29</v>
      </c>
      <c r="B33" s="8" t="s">
        <v>35</v>
      </c>
      <c r="C33" s="8">
        <v>16.920000000000002</v>
      </c>
      <c r="D33" s="8">
        <v>31.2</v>
      </c>
      <c r="E33" s="8">
        <v>156.72</v>
      </c>
      <c r="F33" s="8">
        <v>19.440000000000001</v>
      </c>
      <c r="G33" s="8"/>
      <c r="H33" s="8"/>
      <c r="I33" s="8"/>
      <c r="J33" s="8">
        <v>85.6</v>
      </c>
      <c r="K33" s="8">
        <v>6</v>
      </c>
      <c r="L33" s="8">
        <v>1.837</v>
      </c>
      <c r="M33" s="8">
        <v>1.125</v>
      </c>
      <c r="N33" s="8"/>
      <c r="O33" s="8"/>
      <c r="P33" s="8"/>
      <c r="Q33" s="8"/>
      <c r="R33" s="8"/>
      <c r="S33" s="8">
        <v>318.85000000000002</v>
      </c>
      <c r="T33" s="1"/>
      <c r="U33" s="1"/>
      <c r="V33" s="1"/>
      <c r="W33" s="1"/>
      <c r="X33" s="1"/>
      <c r="Y33" s="1"/>
      <c r="Z33"/>
    </row>
    <row r="34" spans="1:26" s="7" customFormat="1">
      <c r="A34" s="3" t="s">
        <v>28</v>
      </c>
      <c r="B34" s="10"/>
      <c r="C34" s="2">
        <f>SUBTOTAL(109,Tabela3[P-1e])</f>
        <v>53.160000000000004</v>
      </c>
      <c r="D34" s="2">
        <f>SUBTOTAL(109,Tabela3[P-3a/b])</f>
        <v>83.72</v>
      </c>
      <c r="E34" s="2">
        <f>SUBTOTAL(109,Tabela3[P-4])</f>
        <v>449.03999999999996</v>
      </c>
      <c r="F34" s="2">
        <f>SUBTOTAL(109,Tabela3[P-6])</f>
        <v>64</v>
      </c>
      <c r="G34" s="2">
        <f>SUBTOTAL(109,Tabela3[P-8a])</f>
        <v>6.36</v>
      </c>
      <c r="H34" s="2">
        <f>SUBTOTAL(109,Tabela3[P-8e])</f>
        <v>8.16</v>
      </c>
      <c r="I34" s="2">
        <f>SUBTOTAL(109,Tabela3[P-8f])</f>
        <v>5.44</v>
      </c>
      <c r="J34" s="2">
        <f>SUBTOTAL(109,Tabela3[P-10])</f>
        <v>1040.0999999999999</v>
      </c>
      <c r="K34" s="2">
        <f>SUBTOTAL(109,Tabela3[P-12])</f>
        <v>23.72</v>
      </c>
      <c r="L34" s="2">
        <f>SUBTOTAL(109,Tabela3[P-13])</f>
        <v>20.827000000000002</v>
      </c>
      <c r="M34" s="2">
        <f>SUBTOTAL(109,Tabela3[P-14])</f>
        <v>34.505000000000003</v>
      </c>
      <c r="N34" s="2">
        <f>SUBTOTAL(109,Tabela3[P-18])</f>
        <v>40.53</v>
      </c>
      <c r="O34" s="2">
        <f>SUBTOTAL(109,Tabela3[P-19])</f>
        <v>3.24</v>
      </c>
      <c r="P34" s="2">
        <f>SUBTOTAL(109,Tabela3[P-21])</f>
        <v>13.35</v>
      </c>
      <c r="Q34" s="2">
        <f>SUBTOTAL(109,Tabela3[P-25])</f>
        <v>4.8699999999999992</v>
      </c>
      <c r="R34" s="2">
        <f>SUBTOTAL(109,Tabela3[[      H]])</f>
        <v>45.9</v>
      </c>
      <c r="S34" s="2">
        <f>SUBTOTAL(109,Tabela3[Razem])</f>
        <v>1896.9300000000003</v>
      </c>
      <c r="T34" s="1"/>
      <c r="U34" s="1"/>
      <c r="V34" s="1"/>
      <c r="W34" s="1"/>
      <c r="X34" s="1"/>
      <c r="Y34" s="1"/>
      <c r="Z34"/>
    </row>
    <row r="35" spans="1:26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26" ht="13.2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</sheetData>
  <pageMargins left="0.43307086614173229" right="0" top="0.41666666666666669" bottom="0" header="8.3333333333333329E-2" footer="0.31496062992125984"/>
  <pageSetup paperSize="8" orientation="landscape" r:id="rId1"/>
  <headerFooter>
    <oddHeader>&amp;C&amp;"Czcionka tekstu podstawowego,Pogrubiony"Wykaz oznakowania poziomego do wykonania na drogach powiatowych w powiecie oleckim do dnia 30.05.2019r.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"/>
  <sheetViews>
    <sheetView view="pageLayout" workbookViewId="0">
      <selection activeCell="Q5" sqref="A1:Q5"/>
    </sheetView>
  </sheetViews>
  <sheetFormatPr defaultRowHeight="13.8"/>
  <cols>
    <col min="1" max="1" width="4.3984375" customWidth="1"/>
    <col min="2" max="2" width="12.19921875" customWidth="1"/>
    <col min="16" max="16" width="9.5" bestFit="1" customWidth="1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</sheetData>
  <pageMargins left="0.43307086614173229" right="0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PZD</dc:creator>
  <cp:lastModifiedBy>Pc</cp:lastModifiedBy>
  <cp:lastPrinted>2019-04-08T11:02:18Z</cp:lastPrinted>
  <dcterms:created xsi:type="dcterms:W3CDTF">2015-03-30T07:22:48Z</dcterms:created>
  <dcterms:modified xsi:type="dcterms:W3CDTF">2019-04-09T08:21:21Z</dcterms:modified>
</cp:coreProperties>
</file>