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'Z4'!$A$1:$P$75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<sst xmlns="http://schemas.openxmlformats.org/spreadsheetml/2006/main" count="109" uniqueCount="69">
  <si>
    <t xml:space="preserve">Działanie 8.1 Rozwój pracowników i przedsiębiorstw w regionie  </t>
  </si>
  <si>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</si>
  <si>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</si>
  <si>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</si>
  <si>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</si>
  <si>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</si>
  <si>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</si>
  <si>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</si>
  <si>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</si>
  <si>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</si>
  <si>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</si>
  <si>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</si>
  <si>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</si>
  <si>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</si>
  <si>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</si>
  <si>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</si>
  <si>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</si>
  <si>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</si>
  <si>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</si>
  <si>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</si>
  <si>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</si>
  <si>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</si>
  <si>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</si>
  <si>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</si>
  <si>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600, 60014</t>
  </si>
  <si>
    <t xml:space="preserve">Program Operacyjny Kapitał Ludzki </t>
  </si>
  <si>
    <t>2.4</t>
  </si>
  <si>
    <t>Priorytet: VI Rynek pracy otwarty na wszystko</t>
  </si>
  <si>
    <t>2013 r.</t>
  </si>
  <si>
    <t>853, 85333</t>
  </si>
  <si>
    <t>2.5</t>
  </si>
  <si>
    <t>853, 85395</t>
  </si>
  <si>
    <t>2.6</t>
  </si>
  <si>
    <t>Priorytet: VIII Regionalne kadry gospodarki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</si>
  <si>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</si>
  <si>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</si>
  <si>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</si>
  <si>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</si>
  <si>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</si>
  <si>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</si>
  <si>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</si>
  <si>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</si>
  <si>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2.2</t>
  </si>
  <si>
    <t>Środki z budżetu krajowego</t>
  </si>
  <si>
    <t>Wydatki bieżące razem:</t>
  </si>
  <si>
    <t>Wydatki w okresie realizacji Projektu (całkowita wartość projektu) (5+6)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</si>
  <si>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</si>
  <si>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</si>
  <si>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</si>
  <si>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</si>
  <si>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</si>
  <si>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</si>
  <si>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</si>
  <si>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</si>
  <si>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</si>
  <si>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</si>
  <si>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Poddziałanie 6.1.1 Wsparcie osób pozostających bez zatrudnienia na regionalnym rynku pracy</t>
  </si>
  <si>
    <t>Tytuł projektu: "Aktywni mimo barier" realizowany przez Powiatowy Urząd Pracy  w Olecku</t>
  </si>
  <si>
    <t>Tytuł projektu: "Działamy skutecznie" realizowany przez Powiatowy Urząd Pracy  w Olecku</t>
  </si>
  <si>
    <t>2013 rok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</si>
  <si>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</si>
  <si>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</si>
  <si>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</si>
  <si>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</si>
  <si>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</si>
  <si>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2.1</t>
  </si>
  <si>
    <t>2.7</t>
  </si>
  <si>
    <t>Nazwa zadania: "Przebudowa drogi powiatowej nr 1857N dr.woj. 655- Orłowo-Wronki-Połom-Straduny (dr.kraj. nr 65)  etap II na odcinku od km 17+000,00 do km 20+426,26" - realizowany przez Powiatowy Zarząd Dróg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</si>
  <si>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XXV/ 180 /2012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28 grudnia 2012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</si>
</sst>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5" borderId="14" xfId="0" applyFont="1" applyFill="1" applyBorder="1" applyAlignment="1">
      <alignment horizontal="center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22" borderId="11" xfId="0" applyNumberFormat="1" applyFont="1" applyFill="1" applyBorder="1" applyAlignment="1">
      <alignment/>
    </xf>
    <xf numFmtId="0" fontId="6" fillId="25" borderId="13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" fontId="8" fillId="22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22" borderId="11" xfId="0" applyNumberFormat="1" applyFont="1" applyFill="1" applyBorder="1" applyAlignment="1">
      <alignment horizontal="right"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" fontId="6" fillId="25" borderId="13" xfId="0" applyNumberFormat="1" applyFont="1" applyFill="1" applyBorder="1" applyAlignment="1">
      <alignment horizontal="right"/>
    </xf>
    <xf numFmtId="4" fontId="6" fillId="25" borderId="15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0" fontId="3" fillId="4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25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6" fillId="26" borderId="25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24" borderId="11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9"/>
  <sheetViews>
    <sheetView tabSelected="1" view="pageBreakPreview" zoomScale="60" zoomScalePageLayoutView="0" workbookViewId="0" topLeftCell="A1">
      <selection activeCell="A2" sqref="A2:P2"/>
    </sheetView>
  </sheetViews>
  <sheetFormatPr defaultColWidth="9.00390625" defaultRowHeight="12.75"/>
  <cols>
    <col min="1" max="1" width="4.625" style="7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13"/>
      <c r="K1" s="94" t="s">
        <v>68</v>
      </c>
      <c r="L1" s="94"/>
      <c r="M1" s="94"/>
      <c r="N1" s="94"/>
      <c r="O1" s="94"/>
      <c r="P1" s="94"/>
    </row>
    <row r="2" spans="1:16" ht="13.5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ht="9.75" customHeight="1" thickBot="1">
      <c r="A3" s="13"/>
    </row>
    <row r="4" spans="1:16" ht="12" customHeight="1">
      <c r="A4" s="81" t="s">
        <v>3</v>
      </c>
      <c r="B4" s="84" t="s">
        <v>6</v>
      </c>
      <c r="C4" s="84" t="s">
        <v>7</v>
      </c>
      <c r="D4" s="84" t="s">
        <v>45</v>
      </c>
      <c r="E4" s="75" t="s">
        <v>2</v>
      </c>
      <c r="F4" s="75"/>
      <c r="G4" s="75" t="s">
        <v>8</v>
      </c>
      <c r="H4" s="75"/>
      <c r="I4" s="75"/>
      <c r="J4" s="75"/>
      <c r="K4" s="75"/>
      <c r="L4" s="75"/>
      <c r="M4" s="75"/>
      <c r="N4" s="75"/>
      <c r="O4" s="75"/>
      <c r="P4" s="92"/>
    </row>
    <row r="5" spans="1:16" ht="12.75" customHeight="1">
      <c r="A5" s="82"/>
      <c r="B5" s="83"/>
      <c r="C5" s="83"/>
      <c r="D5" s="83"/>
      <c r="E5" s="83" t="s">
        <v>43</v>
      </c>
      <c r="F5" s="83" t="s">
        <v>9</v>
      </c>
      <c r="G5" s="78" t="s">
        <v>59</v>
      </c>
      <c r="H5" s="78"/>
      <c r="I5" s="78"/>
      <c r="J5" s="78"/>
      <c r="K5" s="78"/>
      <c r="L5" s="78"/>
      <c r="M5" s="78"/>
      <c r="N5" s="78"/>
      <c r="O5" s="78"/>
      <c r="P5" s="79"/>
    </row>
    <row r="6" spans="1:16" ht="12.75" customHeight="1">
      <c r="A6" s="82"/>
      <c r="B6" s="83"/>
      <c r="C6" s="83"/>
      <c r="D6" s="83"/>
      <c r="E6" s="83"/>
      <c r="F6" s="83"/>
      <c r="G6" s="83" t="s">
        <v>10</v>
      </c>
      <c r="H6" s="76" t="s">
        <v>11</v>
      </c>
      <c r="I6" s="76"/>
      <c r="J6" s="76"/>
      <c r="K6" s="76"/>
      <c r="L6" s="76"/>
      <c r="M6" s="76"/>
      <c r="N6" s="76"/>
      <c r="O6" s="76"/>
      <c r="P6" s="77"/>
    </row>
    <row r="7" spans="1:16" ht="12.75" customHeight="1">
      <c r="A7" s="82"/>
      <c r="B7" s="83"/>
      <c r="C7" s="83"/>
      <c r="D7" s="83"/>
      <c r="E7" s="83"/>
      <c r="F7" s="83"/>
      <c r="G7" s="83"/>
      <c r="H7" s="78" t="s">
        <v>12</v>
      </c>
      <c r="I7" s="78"/>
      <c r="J7" s="78"/>
      <c r="K7" s="78"/>
      <c r="L7" s="83" t="s">
        <v>9</v>
      </c>
      <c r="M7" s="83"/>
      <c r="N7" s="83"/>
      <c r="O7" s="83"/>
      <c r="P7" s="91"/>
    </row>
    <row r="8" spans="1:16" ht="12.75" customHeight="1">
      <c r="A8" s="82"/>
      <c r="B8" s="83"/>
      <c r="C8" s="83"/>
      <c r="D8" s="83"/>
      <c r="E8" s="83"/>
      <c r="F8" s="83"/>
      <c r="G8" s="83"/>
      <c r="H8" s="83" t="s">
        <v>13</v>
      </c>
      <c r="I8" s="93" t="s">
        <v>14</v>
      </c>
      <c r="J8" s="93"/>
      <c r="K8" s="93"/>
      <c r="L8" s="83" t="s">
        <v>15</v>
      </c>
      <c r="M8" s="83" t="s">
        <v>14</v>
      </c>
      <c r="N8" s="83"/>
      <c r="O8" s="83"/>
      <c r="P8" s="91"/>
    </row>
    <row r="9" spans="1:16" ht="37.5" customHeight="1">
      <c r="A9" s="82"/>
      <c r="B9" s="83"/>
      <c r="C9" s="83"/>
      <c r="D9" s="83"/>
      <c r="E9" s="83"/>
      <c r="F9" s="83"/>
      <c r="G9" s="83"/>
      <c r="H9" s="83"/>
      <c r="I9" s="6" t="s">
        <v>16</v>
      </c>
      <c r="J9" s="6" t="s">
        <v>17</v>
      </c>
      <c r="K9" s="6" t="s">
        <v>18</v>
      </c>
      <c r="L9" s="83"/>
      <c r="M9" s="6" t="s">
        <v>19</v>
      </c>
      <c r="N9" s="6" t="s">
        <v>16</v>
      </c>
      <c r="O9" s="6" t="s">
        <v>17</v>
      </c>
      <c r="P9" s="9" t="s">
        <v>18</v>
      </c>
    </row>
    <row r="10" spans="1:16" s="4" customFormat="1" ht="12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40">
        <v>16</v>
      </c>
    </row>
    <row r="11" spans="1:16" s="4" customFormat="1" ht="14.25" customHeight="1" thickBot="1">
      <c r="A11" s="41" t="s">
        <v>4</v>
      </c>
      <c r="B11" s="42" t="s">
        <v>40</v>
      </c>
      <c r="C11" s="43"/>
      <c r="D11" s="53">
        <f>D15</f>
        <v>4817007.02</v>
      </c>
      <c r="E11" s="53">
        <f aca="true" t="shared" si="0" ref="E11:P11">E15</f>
        <v>1445102.1</v>
      </c>
      <c r="F11" s="53">
        <f t="shared" si="0"/>
        <v>3371904.92</v>
      </c>
      <c r="G11" s="53">
        <f t="shared" si="0"/>
        <v>2595735.17</v>
      </c>
      <c r="H11" s="53">
        <f t="shared" si="0"/>
        <v>778720.55</v>
      </c>
      <c r="I11" s="53">
        <f t="shared" si="0"/>
        <v>0</v>
      </c>
      <c r="J11" s="53">
        <f t="shared" si="0"/>
        <v>0</v>
      </c>
      <c r="K11" s="53">
        <f t="shared" si="0"/>
        <v>778720.55</v>
      </c>
      <c r="L11" s="53">
        <f t="shared" si="0"/>
        <v>1817014.62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4">
        <f t="shared" si="0"/>
        <v>1817014.62</v>
      </c>
    </row>
    <row r="12" spans="1:16" s="1" customFormat="1" ht="15" customHeight="1">
      <c r="A12" s="61" t="s">
        <v>20</v>
      </c>
      <c r="B12" s="85" t="s">
        <v>34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</row>
    <row r="13" spans="1:16" s="1" customFormat="1" ht="12.75">
      <c r="A13" s="58"/>
      <c r="B13" s="87" t="s">
        <v>36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</row>
    <row r="14" spans="1:16" s="1" customFormat="1" ht="12.75">
      <c r="A14" s="58"/>
      <c r="B14" s="89" t="s">
        <v>67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</row>
    <row r="15" spans="1:16" s="1" customFormat="1" ht="14.25" customHeight="1">
      <c r="A15" s="58"/>
      <c r="B15" s="8" t="s">
        <v>21</v>
      </c>
      <c r="C15" s="14" t="s">
        <v>24</v>
      </c>
      <c r="D15" s="44">
        <f aca="true" t="shared" si="1" ref="D15:P15">D16+D17+D18</f>
        <v>4817007.02</v>
      </c>
      <c r="E15" s="45">
        <f t="shared" si="1"/>
        <v>1445102.1</v>
      </c>
      <c r="F15" s="45">
        <f t="shared" si="1"/>
        <v>3371904.92</v>
      </c>
      <c r="G15" s="45">
        <f t="shared" si="1"/>
        <v>2595735.17</v>
      </c>
      <c r="H15" s="45">
        <f t="shared" si="1"/>
        <v>778720.55</v>
      </c>
      <c r="I15" s="45">
        <f t="shared" si="1"/>
        <v>0</v>
      </c>
      <c r="J15" s="45">
        <f t="shared" si="1"/>
        <v>0</v>
      </c>
      <c r="K15" s="45">
        <f t="shared" si="1"/>
        <v>778720.55</v>
      </c>
      <c r="L15" s="45">
        <f t="shared" si="1"/>
        <v>1817014.62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6">
        <f t="shared" si="1"/>
        <v>1817014.62</v>
      </c>
    </row>
    <row r="16" spans="1:16" s="1" customFormat="1" ht="12.75">
      <c r="A16" s="58"/>
      <c r="B16" s="15" t="s">
        <v>35</v>
      </c>
      <c r="C16" s="97"/>
      <c r="D16" s="47">
        <f>E16+F16</f>
        <v>9840</v>
      </c>
      <c r="E16" s="47">
        <v>2952</v>
      </c>
      <c r="F16" s="47">
        <v>6888</v>
      </c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s="1" customFormat="1" ht="12.75">
      <c r="A17" s="58"/>
      <c r="B17" s="11" t="s">
        <v>28</v>
      </c>
      <c r="C17" s="98"/>
      <c r="D17" s="49">
        <f>E17+F17</f>
        <v>2595735.17</v>
      </c>
      <c r="E17" s="49">
        <f>H17</f>
        <v>778720.55</v>
      </c>
      <c r="F17" s="49">
        <f>L17</f>
        <v>1817014.62</v>
      </c>
      <c r="G17" s="49">
        <f>H17+L17</f>
        <v>2595735.17</v>
      </c>
      <c r="H17" s="49">
        <f>I17+J17+K17</f>
        <v>778720.55</v>
      </c>
      <c r="I17" s="49"/>
      <c r="J17" s="49"/>
      <c r="K17" s="49">
        <v>778720.55</v>
      </c>
      <c r="L17" s="49">
        <f>M17+N17+O17+P17</f>
        <v>1817014.62</v>
      </c>
      <c r="M17" s="49"/>
      <c r="N17" s="49"/>
      <c r="O17" s="49"/>
      <c r="P17" s="50">
        <v>1817014.62</v>
      </c>
    </row>
    <row r="18" spans="1:16" s="1" customFormat="1" ht="15" customHeight="1" thickBot="1">
      <c r="A18" s="59"/>
      <c r="B18" s="35" t="s">
        <v>46</v>
      </c>
      <c r="C18" s="98"/>
      <c r="D18" s="49">
        <f>E18+F18</f>
        <v>2211431.85</v>
      </c>
      <c r="E18" s="51">
        <v>663429.55</v>
      </c>
      <c r="F18" s="51">
        <v>1548002.3</v>
      </c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1" customFormat="1" ht="16.5" customHeight="1" thickBot="1">
      <c r="A19" s="36" t="s">
        <v>5</v>
      </c>
      <c r="B19" s="37" t="s">
        <v>44</v>
      </c>
      <c r="C19" s="37"/>
      <c r="D19" s="53">
        <f>D24+D31+D39+D47+D56+D63+D70</f>
        <v>2183898.4299999997</v>
      </c>
      <c r="E19" s="53">
        <f aca="true" t="shared" si="2" ref="E19:P19">E24+E31+E39+E47+E56+E63+E70</f>
        <v>242777.66999999998</v>
      </c>
      <c r="F19" s="53">
        <f t="shared" si="2"/>
        <v>1941120.76</v>
      </c>
      <c r="G19" s="53">
        <f t="shared" si="2"/>
        <v>603412.62</v>
      </c>
      <c r="H19" s="53">
        <f t="shared" si="2"/>
        <v>97507.38</v>
      </c>
      <c r="I19" s="53">
        <f t="shared" si="2"/>
        <v>0</v>
      </c>
      <c r="J19" s="53">
        <f t="shared" si="2"/>
        <v>0</v>
      </c>
      <c r="K19" s="53">
        <f t="shared" si="2"/>
        <v>97507.38</v>
      </c>
      <c r="L19" s="53">
        <f t="shared" si="2"/>
        <v>505905.24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505905.24</v>
      </c>
    </row>
    <row r="20" spans="1:16" s="1" customFormat="1" ht="16.5" customHeight="1">
      <c r="A20" s="61" t="s">
        <v>65</v>
      </c>
      <c r="B20" s="85" t="s">
        <v>27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1:16" s="1" customFormat="1" ht="12" customHeight="1">
      <c r="A21" s="58"/>
      <c r="B21" s="102" t="s">
        <v>38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3"/>
    </row>
    <row r="22" spans="1:16" s="1" customFormat="1" ht="12" customHeight="1">
      <c r="A22" s="58"/>
      <c r="B22" s="89" t="s">
        <v>52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s="1" customFormat="1" ht="12" customHeight="1">
      <c r="A23" s="58"/>
      <c r="B23" s="99" t="s">
        <v>51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</row>
    <row r="24" spans="1:16" s="1" customFormat="1" ht="16.5" customHeight="1">
      <c r="A24" s="58"/>
      <c r="B24" s="8" t="s">
        <v>21</v>
      </c>
      <c r="C24" s="14" t="s">
        <v>29</v>
      </c>
      <c r="D24" s="23">
        <f>D25+D26</f>
        <v>305061</v>
      </c>
      <c r="E24" s="23">
        <f aca="true" t="shared" si="3" ref="E24:P24">E25+E26</f>
        <v>0</v>
      </c>
      <c r="F24" s="23">
        <f t="shared" si="3"/>
        <v>305061</v>
      </c>
      <c r="G24" s="23">
        <f t="shared" si="3"/>
        <v>19086</v>
      </c>
      <c r="H24" s="23">
        <f t="shared" si="3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19086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34">
        <f t="shared" si="3"/>
        <v>19086</v>
      </c>
    </row>
    <row r="25" spans="1:16" s="1" customFormat="1" ht="16.5" customHeight="1">
      <c r="A25" s="58"/>
      <c r="B25" s="3" t="s">
        <v>41</v>
      </c>
      <c r="C25" s="95"/>
      <c r="D25" s="20">
        <v>285975</v>
      </c>
      <c r="E25" s="20"/>
      <c r="F25" s="20">
        <v>285975</v>
      </c>
      <c r="G25" s="20"/>
      <c r="H25" s="20"/>
      <c r="I25" s="24"/>
      <c r="J25" s="24"/>
      <c r="K25" s="24"/>
      <c r="L25" s="20"/>
      <c r="M25" s="24"/>
      <c r="N25" s="24"/>
      <c r="O25" s="24"/>
      <c r="P25" s="25"/>
    </row>
    <row r="26" spans="1:16" s="1" customFormat="1" ht="12" customHeight="1">
      <c r="A26" s="58"/>
      <c r="B26" s="26" t="s">
        <v>28</v>
      </c>
      <c r="C26" s="96"/>
      <c r="D26" s="28">
        <f>E26+F26</f>
        <v>19086</v>
      </c>
      <c r="E26" s="28">
        <f>H26</f>
        <v>0</v>
      </c>
      <c r="F26" s="28">
        <f>L26</f>
        <v>19086</v>
      </c>
      <c r="G26" s="28">
        <f>H26+L26</f>
        <v>19086</v>
      </c>
      <c r="H26" s="28">
        <f>I26+J26+K26</f>
        <v>0</v>
      </c>
      <c r="I26" s="29"/>
      <c r="J26" s="29"/>
      <c r="K26" s="29"/>
      <c r="L26" s="28">
        <f>M26+N26+O26+P26</f>
        <v>19086</v>
      </c>
      <c r="M26" s="29"/>
      <c r="N26" s="29"/>
      <c r="O26" s="29"/>
      <c r="P26" s="30">
        <v>19086</v>
      </c>
    </row>
    <row r="27" spans="1:16" s="1" customFormat="1" ht="12" customHeight="1">
      <c r="A27" s="59" t="s">
        <v>42</v>
      </c>
      <c r="B27" s="105" t="s">
        <v>27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</row>
    <row r="28" spans="1:16" s="1" customFormat="1" ht="12" customHeight="1">
      <c r="A28" s="60"/>
      <c r="B28" s="102" t="s">
        <v>38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3"/>
    </row>
    <row r="29" spans="1:16" s="1" customFormat="1" ht="12" customHeight="1">
      <c r="A29" s="60"/>
      <c r="B29" s="89" t="s">
        <v>52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s="1" customFormat="1" ht="12" customHeight="1">
      <c r="A30" s="60"/>
      <c r="B30" s="99" t="s">
        <v>58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</row>
    <row r="31" spans="1:16" s="1" customFormat="1" ht="12" customHeight="1">
      <c r="A31" s="60"/>
      <c r="B31" s="12" t="s">
        <v>21</v>
      </c>
      <c r="C31" s="14" t="s">
        <v>29</v>
      </c>
      <c r="D31" s="23">
        <f aca="true" t="shared" si="4" ref="D31:P31">SUM(D32:D34)</f>
        <v>111837</v>
      </c>
      <c r="E31" s="23">
        <f t="shared" si="4"/>
        <v>0</v>
      </c>
      <c r="F31" s="23">
        <f t="shared" si="4"/>
        <v>111837</v>
      </c>
      <c r="G31" s="23">
        <f t="shared" si="4"/>
        <v>59888</v>
      </c>
      <c r="H31" s="23">
        <f t="shared" si="4"/>
        <v>0</v>
      </c>
      <c r="I31" s="23">
        <f t="shared" si="4"/>
        <v>0</v>
      </c>
      <c r="J31" s="23">
        <f t="shared" si="4"/>
        <v>0</v>
      </c>
      <c r="K31" s="23">
        <f t="shared" si="4"/>
        <v>0</v>
      </c>
      <c r="L31" s="23">
        <f t="shared" si="4"/>
        <v>59888</v>
      </c>
      <c r="M31" s="23">
        <f t="shared" si="4"/>
        <v>0</v>
      </c>
      <c r="N31" s="23">
        <f t="shared" si="4"/>
        <v>0</v>
      </c>
      <c r="O31" s="23">
        <f t="shared" si="4"/>
        <v>0</v>
      </c>
      <c r="P31" s="34">
        <f t="shared" si="4"/>
        <v>59888</v>
      </c>
    </row>
    <row r="32" spans="1:16" s="1" customFormat="1" ht="12" customHeight="1">
      <c r="A32" s="60"/>
      <c r="B32" s="3" t="s">
        <v>41</v>
      </c>
      <c r="C32" s="95"/>
      <c r="D32" s="20"/>
      <c r="E32" s="20"/>
      <c r="F32" s="20"/>
      <c r="G32" s="20"/>
      <c r="H32" s="20"/>
      <c r="I32" s="24"/>
      <c r="J32" s="24"/>
      <c r="K32" s="24"/>
      <c r="L32" s="20"/>
      <c r="M32" s="24"/>
      <c r="N32" s="24"/>
      <c r="O32" s="24"/>
      <c r="P32" s="25"/>
    </row>
    <row r="33" spans="1:16" s="1" customFormat="1" ht="12" customHeight="1">
      <c r="A33" s="60"/>
      <c r="B33" s="26" t="s">
        <v>28</v>
      </c>
      <c r="C33" s="96"/>
      <c r="D33" s="28">
        <f>E33+F33</f>
        <v>59888</v>
      </c>
      <c r="E33" s="28">
        <f>H33</f>
        <v>0</v>
      </c>
      <c r="F33" s="28">
        <f>L33</f>
        <v>59888</v>
      </c>
      <c r="G33" s="28">
        <f>H33+L33</f>
        <v>59888</v>
      </c>
      <c r="H33" s="28">
        <f>I33+J33+K33</f>
        <v>0</v>
      </c>
      <c r="I33" s="29"/>
      <c r="J33" s="29"/>
      <c r="K33" s="29"/>
      <c r="L33" s="28">
        <f>M33+N33+O33+P33</f>
        <v>59888</v>
      </c>
      <c r="M33" s="29"/>
      <c r="N33" s="29"/>
      <c r="O33" s="29"/>
      <c r="P33" s="30">
        <v>59888</v>
      </c>
    </row>
    <row r="34" spans="1:16" s="1" customFormat="1" ht="12" customHeight="1">
      <c r="A34" s="60"/>
      <c r="B34" s="3" t="s">
        <v>46</v>
      </c>
      <c r="C34" s="96"/>
      <c r="D34" s="28">
        <f>E34+F34</f>
        <v>51949</v>
      </c>
      <c r="E34" s="28">
        <f>H34</f>
        <v>0</v>
      </c>
      <c r="F34" s="20">
        <v>51949</v>
      </c>
      <c r="G34" s="20"/>
      <c r="H34" s="20"/>
      <c r="I34" s="24"/>
      <c r="J34" s="24"/>
      <c r="K34" s="24"/>
      <c r="L34" s="20"/>
      <c r="M34" s="24"/>
      <c r="N34" s="24"/>
      <c r="O34" s="24"/>
      <c r="P34" s="25"/>
    </row>
    <row r="35" spans="1:16" s="1" customFormat="1" ht="12" customHeight="1">
      <c r="A35" s="58" t="s">
        <v>37</v>
      </c>
      <c r="B35" s="62" t="s">
        <v>22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1:16" s="1" customFormat="1" ht="12" customHeight="1">
      <c r="A36" s="58"/>
      <c r="B36" s="64" t="s">
        <v>23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s="1" customFormat="1" ht="12" customHeight="1">
      <c r="A37" s="58"/>
      <c r="B37" s="69" t="s">
        <v>50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</row>
    <row r="38" spans="1:16" s="1" customFormat="1" ht="12" customHeight="1">
      <c r="A38" s="58"/>
      <c r="B38" s="64" t="s">
        <v>25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</row>
    <row r="39" spans="1:16" s="1" customFormat="1" ht="15.75" customHeight="1">
      <c r="A39" s="58"/>
      <c r="B39" s="10" t="s">
        <v>21</v>
      </c>
      <c r="C39" s="14" t="s">
        <v>31</v>
      </c>
      <c r="D39" s="23">
        <f>D40+D41</f>
        <v>514064.43</v>
      </c>
      <c r="E39" s="23">
        <f aca="true" t="shared" si="5" ref="E39:P39">E40+E41</f>
        <v>81394.87</v>
      </c>
      <c r="F39" s="23">
        <f t="shared" si="5"/>
        <v>432669.56</v>
      </c>
      <c r="G39" s="23">
        <f t="shared" si="5"/>
        <v>89739.62</v>
      </c>
      <c r="H39" s="23">
        <f t="shared" si="5"/>
        <v>13541.36</v>
      </c>
      <c r="I39" s="23">
        <f t="shared" si="5"/>
        <v>0</v>
      </c>
      <c r="J39" s="23">
        <f t="shared" si="5"/>
        <v>0</v>
      </c>
      <c r="K39" s="23">
        <f t="shared" si="5"/>
        <v>13541.36</v>
      </c>
      <c r="L39" s="23">
        <f t="shared" si="5"/>
        <v>76198.26</v>
      </c>
      <c r="M39" s="23">
        <f t="shared" si="5"/>
        <v>0</v>
      </c>
      <c r="N39" s="23">
        <f t="shared" si="5"/>
        <v>0</v>
      </c>
      <c r="O39" s="23">
        <f t="shared" si="5"/>
        <v>0</v>
      </c>
      <c r="P39" s="34">
        <f t="shared" si="5"/>
        <v>76198.26</v>
      </c>
    </row>
    <row r="40" spans="1:16" s="1" customFormat="1" ht="14.25" customHeight="1">
      <c r="A40" s="58"/>
      <c r="B40" s="3" t="s">
        <v>41</v>
      </c>
      <c r="C40" s="71"/>
      <c r="D40" s="18">
        <v>424324.81</v>
      </c>
      <c r="E40" s="18">
        <v>67853.51</v>
      </c>
      <c r="F40" s="18">
        <v>356471.3</v>
      </c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s="1" customFormat="1" ht="12" customHeight="1">
      <c r="A41" s="58"/>
      <c r="B41" s="17" t="s">
        <v>28</v>
      </c>
      <c r="C41" s="73"/>
      <c r="D41" s="28">
        <f>E41+F41</f>
        <v>89739.62</v>
      </c>
      <c r="E41" s="28">
        <f>H41</f>
        <v>13541.36</v>
      </c>
      <c r="F41" s="28">
        <f>L41</f>
        <v>76198.26</v>
      </c>
      <c r="G41" s="28">
        <f>H41+L41</f>
        <v>89739.62</v>
      </c>
      <c r="H41" s="28">
        <f>I41+J41+K41</f>
        <v>13541.36</v>
      </c>
      <c r="I41" s="29"/>
      <c r="J41" s="29"/>
      <c r="K41" s="29">
        <v>13541.36</v>
      </c>
      <c r="L41" s="28">
        <f>M41+N41+O41+P41</f>
        <v>76198.26</v>
      </c>
      <c r="M41" s="29"/>
      <c r="N41" s="29"/>
      <c r="O41" s="29"/>
      <c r="P41" s="30">
        <v>76198.26</v>
      </c>
    </row>
    <row r="42" spans="1:16" s="1" customFormat="1" ht="12" customHeight="1">
      <c r="A42" s="59" t="s">
        <v>26</v>
      </c>
      <c r="B42" s="62" t="s">
        <v>47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1:16" s="1" customFormat="1" ht="12" customHeight="1">
      <c r="A43" s="60"/>
      <c r="B43" s="64" t="s">
        <v>48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</row>
    <row r="44" spans="1:16" s="1" customFormat="1" ht="12" customHeight="1">
      <c r="A44" s="60"/>
      <c r="B44" s="66" t="s">
        <v>49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8"/>
    </row>
    <row r="45" spans="1:16" s="1" customFormat="1" ht="12" customHeight="1">
      <c r="A45" s="60"/>
      <c r="B45" s="69" t="s">
        <v>53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</row>
    <row r="46" spans="1:16" s="1" customFormat="1" ht="12" customHeight="1">
      <c r="A46" s="60"/>
      <c r="B46" s="64" t="s">
        <v>25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/>
    </row>
    <row r="47" spans="1:16" s="1" customFormat="1" ht="12" customHeight="1">
      <c r="A47" s="60"/>
      <c r="B47" s="10" t="s">
        <v>21</v>
      </c>
      <c r="C47" s="14" t="s">
        <v>31</v>
      </c>
      <c r="D47" s="23">
        <f>D48+D49+D50</f>
        <v>140080</v>
      </c>
      <c r="E47" s="23">
        <f aca="true" t="shared" si="6" ref="E47:P47">E48+E49+E50</f>
        <v>21012</v>
      </c>
      <c r="F47" s="23">
        <f t="shared" si="6"/>
        <v>119068</v>
      </c>
      <c r="G47" s="23">
        <f t="shared" si="6"/>
        <v>44920</v>
      </c>
      <c r="H47" s="23">
        <f t="shared" si="6"/>
        <v>6738</v>
      </c>
      <c r="I47" s="23">
        <f t="shared" si="6"/>
        <v>0</v>
      </c>
      <c r="J47" s="23">
        <f t="shared" si="6"/>
        <v>0</v>
      </c>
      <c r="K47" s="23">
        <f t="shared" si="6"/>
        <v>6738</v>
      </c>
      <c r="L47" s="23">
        <f t="shared" si="6"/>
        <v>38182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34">
        <f t="shared" si="6"/>
        <v>38182</v>
      </c>
    </row>
    <row r="48" spans="1:16" s="1" customFormat="1" ht="12" customHeight="1">
      <c r="A48" s="60"/>
      <c r="B48" s="3" t="s">
        <v>41</v>
      </c>
      <c r="C48" s="71"/>
      <c r="D48" s="18">
        <v>73000</v>
      </c>
      <c r="E48" s="18">
        <v>10950</v>
      </c>
      <c r="F48" s="18">
        <v>62050</v>
      </c>
      <c r="G48" s="18"/>
      <c r="H48" s="18"/>
      <c r="I48" s="21"/>
      <c r="J48" s="21"/>
      <c r="K48" s="21"/>
      <c r="L48" s="18"/>
      <c r="M48" s="21"/>
      <c r="N48" s="21"/>
      <c r="O48" s="21"/>
      <c r="P48" s="22"/>
    </row>
    <row r="49" spans="1:16" s="1" customFormat="1" ht="12" customHeight="1">
      <c r="A49" s="60"/>
      <c r="B49" s="17" t="s">
        <v>28</v>
      </c>
      <c r="C49" s="73"/>
      <c r="D49" s="28">
        <f>E49+F49</f>
        <v>44920</v>
      </c>
      <c r="E49" s="28">
        <f>H49</f>
        <v>6738</v>
      </c>
      <c r="F49" s="28">
        <f>L49</f>
        <v>38182</v>
      </c>
      <c r="G49" s="28">
        <f>H49+L49</f>
        <v>44920</v>
      </c>
      <c r="H49" s="28">
        <f>I49+J49+K49</f>
        <v>6738</v>
      </c>
      <c r="I49" s="29"/>
      <c r="J49" s="29"/>
      <c r="K49" s="29">
        <v>6738</v>
      </c>
      <c r="L49" s="28">
        <f>M49+N49+O49+P49</f>
        <v>38182</v>
      </c>
      <c r="M49" s="29"/>
      <c r="N49" s="29"/>
      <c r="O49" s="29"/>
      <c r="P49" s="30">
        <v>38182</v>
      </c>
    </row>
    <row r="50" spans="1:16" s="1" customFormat="1" ht="12" customHeight="1">
      <c r="A50" s="60"/>
      <c r="B50" s="16" t="s">
        <v>46</v>
      </c>
      <c r="C50" s="73"/>
      <c r="D50" s="31">
        <f>E50+F50</f>
        <v>22160</v>
      </c>
      <c r="E50" s="31">
        <v>3324</v>
      </c>
      <c r="F50" s="31">
        <v>18836</v>
      </c>
      <c r="G50" s="31"/>
      <c r="H50" s="31"/>
      <c r="I50" s="32"/>
      <c r="J50" s="32"/>
      <c r="K50" s="32"/>
      <c r="L50" s="31"/>
      <c r="M50" s="32"/>
      <c r="N50" s="32"/>
      <c r="O50" s="32"/>
      <c r="P50" s="33"/>
    </row>
    <row r="51" spans="1:16" s="1" customFormat="1" ht="12" customHeight="1">
      <c r="A51" s="59" t="s">
        <v>30</v>
      </c>
      <c r="B51" s="62" t="s">
        <v>33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1:16" s="1" customFormat="1" ht="12" customHeight="1">
      <c r="A52" s="60"/>
      <c r="B52" s="64" t="s">
        <v>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</row>
    <row r="53" spans="1:16" s="1" customFormat="1" ht="12" customHeight="1">
      <c r="A53" s="60"/>
      <c r="B53" s="66" t="s">
        <v>54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</row>
    <row r="54" spans="1:16" s="1" customFormat="1" ht="12" customHeight="1">
      <c r="A54" s="60"/>
      <c r="B54" s="69" t="s">
        <v>55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</row>
    <row r="55" spans="1:16" s="1" customFormat="1" ht="12" customHeight="1">
      <c r="A55" s="60"/>
      <c r="B55" s="64" t="s">
        <v>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</row>
    <row r="56" spans="1:16" s="1" customFormat="1" ht="12" customHeight="1">
      <c r="A56" s="60"/>
      <c r="B56" s="10" t="s">
        <v>21</v>
      </c>
      <c r="C56" s="14" t="s">
        <v>31</v>
      </c>
      <c r="D56" s="23">
        <f>D57+D58</f>
        <v>202340</v>
      </c>
      <c r="E56" s="23">
        <f aca="true" t="shared" si="7" ref="E56:P56">E57+E58</f>
        <v>30352</v>
      </c>
      <c r="F56" s="23">
        <f t="shared" si="7"/>
        <v>171988</v>
      </c>
      <c r="G56" s="23">
        <f t="shared" si="7"/>
        <v>11050</v>
      </c>
      <c r="H56" s="23">
        <f t="shared" si="7"/>
        <v>1658</v>
      </c>
      <c r="I56" s="23">
        <f t="shared" si="7"/>
        <v>0</v>
      </c>
      <c r="J56" s="23">
        <f t="shared" si="7"/>
        <v>0</v>
      </c>
      <c r="K56" s="23">
        <f t="shared" si="7"/>
        <v>1658</v>
      </c>
      <c r="L56" s="23">
        <f t="shared" si="7"/>
        <v>9392</v>
      </c>
      <c r="M56" s="23">
        <f t="shared" si="7"/>
        <v>0</v>
      </c>
      <c r="N56" s="23">
        <f t="shared" si="7"/>
        <v>0</v>
      </c>
      <c r="O56" s="23">
        <f t="shared" si="7"/>
        <v>0</v>
      </c>
      <c r="P56" s="34">
        <f t="shared" si="7"/>
        <v>9392</v>
      </c>
    </row>
    <row r="57" spans="1:16" s="1" customFormat="1" ht="12" customHeight="1">
      <c r="A57" s="60"/>
      <c r="B57" s="3" t="s">
        <v>41</v>
      </c>
      <c r="C57" s="71"/>
      <c r="D57" s="18">
        <v>191290</v>
      </c>
      <c r="E57" s="18">
        <v>28694</v>
      </c>
      <c r="F57" s="18">
        <v>162596</v>
      </c>
      <c r="G57" s="18"/>
      <c r="H57" s="18"/>
      <c r="I57" s="18"/>
      <c r="J57" s="18"/>
      <c r="K57" s="18"/>
      <c r="L57" s="18"/>
      <c r="M57" s="18"/>
      <c r="N57" s="18"/>
      <c r="O57" s="18"/>
      <c r="P57" s="19"/>
    </row>
    <row r="58" spans="1:16" s="1" customFormat="1" ht="12" customHeight="1">
      <c r="A58" s="61"/>
      <c r="B58" s="17" t="s">
        <v>28</v>
      </c>
      <c r="C58" s="72"/>
      <c r="D58" s="28">
        <f>E58+F58</f>
        <v>11050</v>
      </c>
      <c r="E58" s="28">
        <f>H58</f>
        <v>1658</v>
      </c>
      <c r="F58" s="28">
        <f>L58</f>
        <v>9392</v>
      </c>
      <c r="G58" s="28">
        <f>H58+L58</f>
        <v>11050</v>
      </c>
      <c r="H58" s="28">
        <f>I58+J58+K58</f>
        <v>1658</v>
      </c>
      <c r="I58" s="29"/>
      <c r="J58" s="29"/>
      <c r="K58" s="29">
        <v>1658</v>
      </c>
      <c r="L58" s="28">
        <f>M58+N58+O58+P58</f>
        <v>9392</v>
      </c>
      <c r="M58" s="29"/>
      <c r="N58" s="29"/>
      <c r="O58" s="29"/>
      <c r="P58" s="30">
        <v>9392</v>
      </c>
    </row>
    <row r="59" spans="1:16" s="1" customFormat="1" ht="16.5" customHeight="1">
      <c r="A59" s="58" t="s">
        <v>32</v>
      </c>
      <c r="B59" s="105" t="s">
        <v>27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6"/>
    </row>
    <row r="60" spans="1:16" s="1" customFormat="1" ht="12" customHeight="1">
      <c r="A60" s="58"/>
      <c r="B60" s="102" t="s">
        <v>38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</row>
    <row r="61" spans="1:16" s="1" customFormat="1" ht="12" customHeight="1">
      <c r="A61" s="58"/>
      <c r="B61" s="89" t="s">
        <v>56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0"/>
    </row>
    <row r="62" spans="1:16" s="1" customFormat="1" ht="12" customHeight="1">
      <c r="A62" s="58"/>
      <c r="B62" s="99" t="s">
        <v>57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1"/>
    </row>
    <row r="63" spans="1:16" s="1" customFormat="1" ht="16.5" customHeight="1">
      <c r="A63" s="58"/>
      <c r="B63" s="8" t="s">
        <v>21</v>
      </c>
      <c r="C63" s="14" t="s">
        <v>31</v>
      </c>
      <c r="D63" s="23">
        <f aca="true" t="shared" si="8" ref="D63:P63">D64+D65</f>
        <v>317074</v>
      </c>
      <c r="E63" s="23">
        <f t="shared" si="8"/>
        <v>47565</v>
      </c>
      <c r="F63" s="23">
        <f t="shared" si="8"/>
        <v>269509</v>
      </c>
      <c r="G63" s="23">
        <f t="shared" si="8"/>
        <v>148590</v>
      </c>
      <c r="H63" s="23">
        <f t="shared" si="8"/>
        <v>22289</v>
      </c>
      <c r="I63" s="23">
        <f t="shared" si="8"/>
        <v>0</v>
      </c>
      <c r="J63" s="23">
        <f t="shared" si="8"/>
        <v>0</v>
      </c>
      <c r="K63" s="23">
        <f t="shared" si="8"/>
        <v>22289</v>
      </c>
      <c r="L63" s="23">
        <f t="shared" si="8"/>
        <v>126301</v>
      </c>
      <c r="M63" s="23">
        <f t="shared" si="8"/>
        <v>0</v>
      </c>
      <c r="N63" s="23">
        <f t="shared" si="8"/>
        <v>0</v>
      </c>
      <c r="O63" s="23">
        <f t="shared" si="8"/>
        <v>0</v>
      </c>
      <c r="P63" s="34">
        <f t="shared" si="8"/>
        <v>126301</v>
      </c>
    </row>
    <row r="64" spans="1:16" s="1" customFormat="1" ht="16.5" customHeight="1">
      <c r="A64" s="58"/>
      <c r="B64" s="3" t="s">
        <v>41</v>
      </c>
      <c r="C64" s="95"/>
      <c r="D64" s="20">
        <v>168484</v>
      </c>
      <c r="E64" s="20">
        <v>25276</v>
      </c>
      <c r="F64" s="20">
        <v>143208</v>
      </c>
      <c r="G64" s="20"/>
      <c r="H64" s="20"/>
      <c r="I64" s="24"/>
      <c r="J64" s="24"/>
      <c r="K64" s="24"/>
      <c r="L64" s="20"/>
      <c r="M64" s="24"/>
      <c r="N64" s="24"/>
      <c r="O64" s="24"/>
      <c r="P64" s="25"/>
    </row>
    <row r="65" spans="1:16" s="1" customFormat="1" ht="12" customHeight="1">
      <c r="A65" s="58"/>
      <c r="B65" s="26" t="s">
        <v>28</v>
      </c>
      <c r="C65" s="96"/>
      <c r="D65" s="28">
        <f>E65+F65</f>
        <v>148590</v>
      </c>
      <c r="E65" s="28">
        <f>H65</f>
        <v>22289</v>
      </c>
      <c r="F65" s="28">
        <f>L65</f>
        <v>126301</v>
      </c>
      <c r="G65" s="28">
        <f>H65+L65</f>
        <v>148590</v>
      </c>
      <c r="H65" s="28">
        <f>I65+J65+K65</f>
        <v>22289</v>
      </c>
      <c r="I65" s="29"/>
      <c r="J65" s="29"/>
      <c r="K65" s="29">
        <v>22289</v>
      </c>
      <c r="L65" s="28">
        <f>M65+N65+O65+P65</f>
        <v>126301</v>
      </c>
      <c r="M65" s="29"/>
      <c r="N65" s="29"/>
      <c r="O65" s="29"/>
      <c r="P65" s="30">
        <v>126301</v>
      </c>
    </row>
    <row r="66" spans="1:16" s="1" customFormat="1" ht="12" customHeight="1">
      <c r="A66" s="59" t="s">
        <v>66</v>
      </c>
      <c r="B66" s="62" t="s">
        <v>62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3"/>
    </row>
    <row r="67" spans="1:16" s="1" customFormat="1" ht="12" customHeight="1">
      <c r="A67" s="60"/>
      <c r="B67" s="64" t="s">
        <v>61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5"/>
    </row>
    <row r="68" spans="1:16" s="1" customFormat="1" ht="12" customHeight="1">
      <c r="A68" s="60"/>
      <c r="B68" s="69" t="s">
        <v>60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1:16" s="1" customFormat="1" ht="12" customHeight="1">
      <c r="A69" s="60"/>
      <c r="B69" s="64" t="s">
        <v>25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5"/>
    </row>
    <row r="70" spans="1:16" s="1" customFormat="1" ht="12" customHeight="1">
      <c r="A70" s="60"/>
      <c r="B70" s="10" t="s">
        <v>21</v>
      </c>
      <c r="C70" s="14" t="s">
        <v>63</v>
      </c>
      <c r="D70" s="23">
        <f>D71+D72+D73+D74</f>
        <v>593442</v>
      </c>
      <c r="E70" s="23">
        <f>E71+E72+E73+E74</f>
        <v>62453.8</v>
      </c>
      <c r="F70" s="23">
        <f>F71+F72+F73+F74</f>
        <v>530988.2</v>
      </c>
      <c r="G70" s="23">
        <f aca="true" t="shared" si="9" ref="G70:P70">G71+G72+G73</f>
        <v>230139</v>
      </c>
      <c r="H70" s="23">
        <f t="shared" si="9"/>
        <v>53281.02</v>
      </c>
      <c r="I70" s="23">
        <f t="shared" si="9"/>
        <v>0</v>
      </c>
      <c r="J70" s="23">
        <f t="shared" si="9"/>
        <v>0</v>
      </c>
      <c r="K70" s="23">
        <f t="shared" si="9"/>
        <v>53281.02</v>
      </c>
      <c r="L70" s="23">
        <f t="shared" si="9"/>
        <v>176857.98</v>
      </c>
      <c r="M70" s="23">
        <f t="shared" si="9"/>
        <v>0</v>
      </c>
      <c r="N70" s="23">
        <f t="shared" si="9"/>
        <v>0</v>
      </c>
      <c r="O70" s="23">
        <f t="shared" si="9"/>
        <v>0</v>
      </c>
      <c r="P70" s="34">
        <f t="shared" si="9"/>
        <v>176857.98</v>
      </c>
    </row>
    <row r="71" spans="1:16" s="1" customFormat="1" ht="12" customHeight="1">
      <c r="A71" s="60"/>
      <c r="B71" s="3" t="s">
        <v>41</v>
      </c>
      <c r="C71" s="71"/>
      <c r="D71" s="18">
        <f>E71+F71</f>
        <v>53895</v>
      </c>
      <c r="E71" s="18">
        <v>1360.76</v>
      </c>
      <c r="F71" s="18">
        <v>52534.24</v>
      </c>
      <c r="G71" s="18"/>
      <c r="H71" s="18"/>
      <c r="I71" s="21"/>
      <c r="J71" s="21"/>
      <c r="K71" s="21"/>
      <c r="L71" s="18"/>
      <c r="M71" s="21"/>
      <c r="N71" s="21"/>
      <c r="O71" s="21"/>
      <c r="P71" s="22"/>
    </row>
    <row r="72" spans="1:16" s="1" customFormat="1" ht="12" customHeight="1">
      <c r="A72" s="60"/>
      <c r="B72" s="17" t="s">
        <v>28</v>
      </c>
      <c r="C72" s="73"/>
      <c r="D72" s="28">
        <f>E72+F72</f>
        <v>230139</v>
      </c>
      <c r="E72" s="28">
        <f>H72</f>
        <v>53281.02</v>
      </c>
      <c r="F72" s="28">
        <f>L72</f>
        <v>176857.98</v>
      </c>
      <c r="G72" s="28">
        <f>H72+L72</f>
        <v>230139</v>
      </c>
      <c r="H72" s="28">
        <f>I72+J72+K72</f>
        <v>53281.02</v>
      </c>
      <c r="I72" s="29"/>
      <c r="J72" s="29"/>
      <c r="K72" s="29">
        <v>53281.02</v>
      </c>
      <c r="L72" s="28">
        <f>M72+N72+O72+P72</f>
        <v>176857.98</v>
      </c>
      <c r="M72" s="29"/>
      <c r="N72" s="29"/>
      <c r="O72" s="29"/>
      <c r="P72" s="30">
        <v>176857.98</v>
      </c>
    </row>
    <row r="73" spans="1:16" s="1" customFormat="1" ht="12" customHeight="1">
      <c r="A73" s="60"/>
      <c r="B73" s="5" t="s">
        <v>46</v>
      </c>
      <c r="C73" s="73"/>
      <c r="D73" s="20">
        <f>E73+F73</f>
        <v>174104</v>
      </c>
      <c r="E73" s="20">
        <v>4395.83</v>
      </c>
      <c r="F73" s="20">
        <v>169708.17</v>
      </c>
      <c r="G73" s="20"/>
      <c r="H73" s="20"/>
      <c r="I73" s="21"/>
      <c r="J73" s="21"/>
      <c r="K73" s="21"/>
      <c r="L73" s="20"/>
      <c r="M73" s="21"/>
      <c r="N73" s="21"/>
      <c r="O73" s="21"/>
      <c r="P73" s="22"/>
    </row>
    <row r="74" spans="1:16" s="1" customFormat="1" ht="12" customHeight="1" thickBot="1">
      <c r="A74" s="107"/>
      <c r="B74" s="16" t="s">
        <v>64</v>
      </c>
      <c r="C74" s="27"/>
      <c r="D74" s="31">
        <f>E74+F74</f>
        <v>135304</v>
      </c>
      <c r="E74" s="31">
        <v>3416.19</v>
      </c>
      <c r="F74" s="31">
        <v>131887.81</v>
      </c>
      <c r="G74" s="31"/>
      <c r="H74" s="31"/>
      <c r="I74" s="32"/>
      <c r="J74" s="32"/>
      <c r="K74" s="32"/>
      <c r="L74" s="31"/>
      <c r="M74" s="32"/>
      <c r="N74" s="32"/>
      <c r="O74" s="32"/>
      <c r="P74" s="33"/>
    </row>
    <row r="75" spans="1:16" ht="18" customHeight="1" thickBot="1">
      <c r="A75" s="80" t="s">
        <v>1</v>
      </c>
      <c r="B75" s="57"/>
      <c r="C75" s="57"/>
      <c r="D75" s="55">
        <f aca="true" t="shared" si="10" ref="D75:P75">D11+D19</f>
        <v>7000905.449999999</v>
      </c>
      <c r="E75" s="55">
        <f t="shared" si="10"/>
        <v>1687879.77</v>
      </c>
      <c r="F75" s="55">
        <f t="shared" si="10"/>
        <v>5313025.68</v>
      </c>
      <c r="G75" s="55">
        <f t="shared" si="10"/>
        <v>3199147.79</v>
      </c>
      <c r="H75" s="55">
        <f t="shared" si="10"/>
        <v>876227.93</v>
      </c>
      <c r="I75" s="55">
        <f t="shared" si="10"/>
        <v>0</v>
      </c>
      <c r="J75" s="55">
        <f t="shared" si="10"/>
        <v>0</v>
      </c>
      <c r="K75" s="55">
        <f t="shared" si="10"/>
        <v>876227.93</v>
      </c>
      <c r="L75" s="55">
        <f t="shared" si="10"/>
        <v>2322919.8600000003</v>
      </c>
      <c r="M75" s="55">
        <f t="shared" si="10"/>
        <v>0</v>
      </c>
      <c r="N75" s="55">
        <f t="shared" si="10"/>
        <v>0</v>
      </c>
      <c r="O75" s="55">
        <f t="shared" si="10"/>
        <v>0</v>
      </c>
      <c r="P75" s="56">
        <f t="shared" si="10"/>
        <v>2322919.8600000003</v>
      </c>
    </row>
    <row r="76" spans="1:16" ht="12.75" customHeight="1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ht="12.75">
      <c r="A77" s="13"/>
    </row>
    <row r="78" spans="1:16" ht="12.75">
      <c r="A78" s="13"/>
      <c r="N78" s="104"/>
      <c r="O78" s="104"/>
      <c r="P78" s="104"/>
    </row>
    <row r="79" ht="12.75">
      <c r="A79" s="13"/>
    </row>
    <row r="80" spans="1:16" ht="12.75">
      <c r="A80" s="13"/>
      <c r="N80" s="104"/>
      <c r="O80" s="104"/>
      <c r="P80" s="104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</sheetData>
  <sheetProtection/>
  <mergeCells count="71">
    <mergeCell ref="B68:P68"/>
    <mergeCell ref="B69:P69"/>
    <mergeCell ref="C71:C73"/>
    <mergeCell ref="A66:A74"/>
    <mergeCell ref="B62:P62"/>
    <mergeCell ref="C64:C65"/>
    <mergeCell ref="B66:P66"/>
    <mergeCell ref="B67:P67"/>
    <mergeCell ref="N80:P80"/>
    <mergeCell ref="A27:A34"/>
    <mergeCell ref="B27:P27"/>
    <mergeCell ref="B28:P28"/>
    <mergeCell ref="N78:P78"/>
    <mergeCell ref="C32:C34"/>
    <mergeCell ref="B29:P29"/>
    <mergeCell ref="B30:P30"/>
    <mergeCell ref="B42:P42"/>
    <mergeCell ref="B43:P43"/>
    <mergeCell ref="K1:P1"/>
    <mergeCell ref="A20:A26"/>
    <mergeCell ref="C25:C26"/>
    <mergeCell ref="C16:C18"/>
    <mergeCell ref="B23:P23"/>
    <mergeCell ref="B22:P22"/>
    <mergeCell ref="F5:F9"/>
    <mergeCell ref="B20:P20"/>
    <mergeCell ref="B21:P21"/>
    <mergeCell ref="G6:G9"/>
    <mergeCell ref="L7:P7"/>
    <mergeCell ref="H8:H9"/>
    <mergeCell ref="H7:K7"/>
    <mergeCell ref="D4:D9"/>
    <mergeCell ref="G4:P4"/>
    <mergeCell ref="I8:K8"/>
    <mergeCell ref="B12:P12"/>
    <mergeCell ref="B13:P13"/>
    <mergeCell ref="B14:P14"/>
    <mergeCell ref="M8:P8"/>
    <mergeCell ref="L8:L9"/>
    <mergeCell ref="C4:C9"/>
    <mergeCell ref="A75:C75"/>
    <mergeCell ref="A35:A41"/>
    <mergeCell ref="B35:P35"/>
    <mergeCell ref="B36:P36"/>
    <mergeCell ref="B37:P37"/>
    <mergeCell ref="B38:P38"/>
    <mergeCell ref="A59:A65"/>
    <mergeCell ref="B59:P59"/>
    <mergeCell ref="B60:P60"/>
    <mergeCell ref="B61:P61"/>
    <mergeCell ref="A42:A50"/>
    <mergeCell ref="B46:P46"/>
    <mergeCell ref="A2:P2"/>
    <mergeCell ref="E4:F4"/>
    <mergeCell ref="H6:P6"/>
    <mergeCell ref="G5:P5"/>
    <mergeCell ref="A12:A18"/>
    <mergeCell ref="A4:A9"/>
    <mergeCell ref="E5:E9"/>
    <mergeCell ref="B4:B9"/>
    <mergeCell ref="B45:P45"/>
    <mergeCell ref="B44:P44"/>
    <mergeCell ref="C48:C50"/>
    <mergeCell ref="C40:C41"/>
    <mergeCell ref="A51:A58"/>
    <mergeCell ref="B51:P51"/>
    <mergeCell ref="B52:P52"/>
    <mergeCell ref="B53:P53"/>
    <mergeCell ref="B54:P54"/>
    <mergeCell ref="B55:P55"/>
    <mergeCell ref="C57:C58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2013-01-03T07:25:51Z</cp:lastPrinted>
  <dcterms:created xsi:type="dcterms:W3CDTF">2002-03-22T09:59:04Z</dcterms:created>
  <dcterms:modified xsi:type="dcterms:W3CDTF">2013-01-03T07:26:03Z</dcterms:modified>
  <cp:category/>
  <cp:version/>
  <cp:contentType/>
  <cp:contentStatus/>
</cp:coreProperties>
</file>