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bligacje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30" i="1" l="1"/>
  <c r="H30" i="1"/>
  <c r="I30" i="1"/>
  <c r="J30" i="1"/>
  <c r="K30" i="1"/>
  <c r="L30" i="1"/>
  <c r="M30" i="1"/>
  <c r="N30" i="1"/>
  <c r="O30" i="1"/>
  <c r="P30" i="1"/>
  <c r="F30" i="1"/>
  <c r="D30" i="1"/>
  <c r="I27" i="1"/>
  <c r="H27" i="1"/>
  <c r="G27" i="1"/>
  <c r="F27" i="1"/>
  <c r="D20" i="1" l="1"/>
  <c r="G20" i="1"/>
  <c r="H20" i="1"/>
  <c r="I20" i="1"/>
  <c r="J20" i="1"/>
  <c r="K20" i="1"/>
  <c r="L20" i="1"/>
  <c r="M20" i="1"/>
  <c r="N20" i="1"/>
  <c r="O20" i="1"/>
  <c r="P20" i="1"/>
  <c r="F20" i="1"/>
  <c r="D6" i="1"/>
  <c r="F31" i="1" s="1"/>
  <c r="G31" i="1" s="1"/>
  <c r="G6" i="1"/>
  <c r="H6" i="1"/>
  <c r="I6" i="1"/>
  <c r="J6" i="1"/>
  <c r="K6" i="1"/>
  <c r="L6" i="1"/>
  <c r="M6" i="1"/>
  <c r="N6" i="1"/>
  <c r="O6" i="1"/>
  <c r="P6" i="1"/>
  <c r="F6" i="1"/>
  <c r="H31" i="1" l="1"/>
  <c r="I31" i="1" s="1"/>
  <c r="J31" i="1" s="1"/>
  <c r="K31" i="1" s="1"/>
  <c r="L31" i="1" s="1"/>
  <c r="M31" i="1" s="1"/>
  <c r="N31" i="1" s="1"/>
  <c r="O31" i="1" s="1"/>
  <c r="P31" i="1" s="1"/>
</calcChain>
</file>

<file path=xl/sharedStrings.xml><?xml version="1.0" encoding="utf-8"?>
<sst xmlns="http://schemas.openxmlformats.org/spreadsheetml/2006/main" count="65" uniqueCount="48">
  <si>
    <t>Nr</t>
  </si>
  <si>
    <t>Kwota</t>
  </si>
  <si>
    <t>Data udzielenia</t>
  </si>
  <si>
    <t>Termin zapadalności</t>
  </si>
  <si>
    <t>Seria</t>
  </si>
  <si>
    <t>1.</t>
  </si>
  <si>
    <t>D</t>
  </si>
  <si>
    <t>16.12.2008</t>
  </si>
  <si>
    <t>E</t>
  </si>
  <si>
    <t>F</t>
  </si>
  <si>
    <t>04.09.2009</t>
  </si>
  <si>
    <t>G</t>
  </si>
  <si>
    <t>23.10.2009</t>
  </si>
  <si>
    <t>H</t>
  </si>
  <si>
    <t>E09</t>
  </si>
  <si>
    <t>17.12.2009</t>
  </si>
  <si>
    <t>G09</t>
  </si>
  <si>
    <t>H09</t>
  </si>
  <si>
    <t>BANK OCHRONY ŚRODOWISKA</t>
  </si>
  <si>
    <t>2.</t>
  </si>
  <si>
    <t>3.</t>
  </si>
  <si>
    <t>4.</t>
  </si>
  <si>
    <t>5.</t>
  </si>
  <si>
    <t>6.</t>
  </si>
  <si>
    <t>7.</t>
  </si>
  <si>
    <t>8.</t>
  </si>
  <si>
    <t>PKO BANK POLSKI</t>
  </si>
  <si>
    <t>9.</t>
  </si>
  <si>
    <t>10.</t>
  </si>
  <si>
    <t>11.</t>
  </si>
  <si>
    <t>12.</t>
  </si>
  <si>
    <t>A13</t>
  </si>
  <si>
    <t>14.10.2013</t>
  </si>
  <si>
    <t>B13</t>
  </si>
  <si>
    <t>C13</t>
  </si>
  <si>
    <t>D13</t>
  </si>
  <si>
    <t>A10</t>
  </si>
  <si>
    <t>07.12.2010</t>
  </si>
  <si>
    <t>B10</t>
  </si>
  <si>
    <t>C10</t>
  </si>
  <si>
    <t>D10</t>
  </si>
  <si>
    <t>E10</t>
  </si>
  <si>
    <t>Sporządził: Sylwia Syperowicz</t>
  </si>
  <si>
    <t>kwota za dłużenia na koniec roku</t>
  </si>
  <si>
    <t>Zadłużenie Powiatu Oleckiego z tytułu zaciągnietych kredytów, pożyczek i wyemitowanych obligacji - na 30 września 2017 roku</t>
  </si>
  <si>
    <t>Europejski Fundusz Leasingowy</t>
  </si>
  <si>
    <t>26.06.2015</t>
  </si>
  <si>
    <t>Olecko, dn. 02.10.2017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</si>
</sst>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/>
    <xf numFmtId="4" fontId="2" fillId="2" borderId="6" xfId="0" applyNumberFormat="1" applyFont="1" applyFill="1" applyBorder="1"/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right" vertical="center"/>
    </xf>
    <xf numFmtId="4" fontId="2" fillId="4" borderId="11" xfId="0" applyNumberFormat="1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/>
    <xf numFmtId="4" fontId="4" fillId="2" borderId="6" xfId="0" applyNumberFormat="1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0" fontId="3" fillId="5" borderId="3" xfId="0" applyFont="1" applyFill="1" applyBorder="1" applyAlignment="1">
      <alignment horizontal="center" vertical="center"/>
    </xf>
    <xf numFmtId="0" fontId="2" fillId="4" borderId="9" xfId="0" applyFont="1" applyFill="1" applyBorder="1"/>
    <xf numFmtId="0" fontId="0" fillId="4" borderId="10" xfId="0" applyFill="1" applyBorder="1"/>
    <xf numFmtId="0" fontId="3" fillId="0" borderId="1" xfId="0" applyFont="1" applyBorder="1"/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2" xfId="0" applyFont="1" applyBorder="1"/>
    <xf numFmtId="0" fontId="3" fillId="0" borderId="2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E5FFFF"/>
      <color rgb="FFFFE7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tabSelected="1" zoomScaleNormal="100" workbookViewId="0">
      <selection activeCell="F33" sqref="F33"/>
    </sheetView>
  </sheetViews>
  <sheetFormatPr defaultRowHeight="15" x14ac:dyDescent="0.25"/>
  <cols>
    <col min="1" max="1" width="2.85546875" customWidth="1"/>
    <col min="2" max="2" width="4.42578125" customWidth="1"/>
    <col min="3" max="3" width="6.28515625" customWidth="1"/>
    <col min="4" max="4" width="12" customWidth="1"/>
    <col min="5" max="5" width="9.42578125" customWidth="1"/>
    <col min="6" max="6" width="13" customWidth="1"/>
    <col min="7" max="7" width="14" customWidth="1"/>
    <col min="8" max="8" width="13" customWidth="1"/>
    <col min="9" max="9" width="13.42578125" customWidth="1"/>
    <col min="10" max="11" width="11.7109375" customWidth="1"/>
    <col min="12" max="12" width="11.5703125" customWidth="1"/>
    <col min="13" max="13" width="11.85546875" customWidth="1"/>
    <col min="14" max="15" width="11.7109375" customWidth="1"/>
    <col min="16" max="16" width="11" customWidth="1"/>
  </cols>
  <sheetData>
    <row r="1" spans="2:16" x14ac:dyDescent="0.25">
      <c r="B1" s="53" t="s">
        <v>44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2:16" ht="15.75" thickBot="1" x14ac:dyDescent="0.3"/>
    <row r="3" spans="2:16" ht="30" customHeight="1" x14ac:dyDescent="0.25">
      <c r="B3" s="56" t="s">
        <v>0</v>
      </c>
      <c r="C3" s="58" t="s">
        <v>4</v>
      </c>
      <c r="D3" s="58" t="s">
        <v>1</v>
      </c>
      <c r="E3" s="54" t="s">
        <v>2</v>
      </c>
      <c r="F3" s="54" t="s">
        <v>3</v>
      </c>
      <c r="G3" s="54"/>
      <c r="H3" s="54"/>
      <c r="I3" s="54"/>
      <c r="J3" s="54"/>
      <c r="K3" s="54"/>
      <c r="L3" s="54"/>
      <c r="M3" s="54"/>
      <c r="N3" s="54"/>
      <c r="O3" s="54"/>
      <c r="P3" s="55"/>
    </row>
    <row r="4" spans="2:16" ht="15.75" thickBot="1" x14ac:dyDescent="0.3">
      <c r="B4" s="57"/>
      <c r="C4" s="59"/>
      <c r="D4" s="59"/>
      <c r="E4" s="60"/>
      <c r="F4" s="41">
        <v>2017</v>
      </c>
      <c r="G4" s="41">
        <v>2018</v>
      </c>
      <c r="H4" s="41">
        <v>2019</v>
      </c>
      <c r="I4" s="41">
        <v>2020</v>
      </c>
      <c r="J4" s="41">
        <v>2021</v>
      </c>
      <c r="K4" s="41">
        <v>2022</v>
      </c>
      <c r="L4" s="41">
        <v>2023</v>
      </c>
      <c r="M4" s="41">
        <v>2024</v>
      </c>
      <c r="N4" s="41">
        <v>2025</v>
      </c>
      <c r="O4" s="41">
        <v>2026</v>
      </c>
      <c r="P4" s="42">
        <v>2027</v>
      </c>
    </row>
    <row r="5" spans="2:16" x14ac:dyDescent="0.25">
      <c r="B5" s="49" t="s">
        <v>18</v>
      </c>
      <c r="C5" s="50"/>
      <c r="D5" s="50"/>
      <c r="E5" s="50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2:16" ht="15.75" thickBot="1" x14ac:dyDescent="0.3">
      <c r="B6" s="30"/>
      <c r="C6" s="31"/>
      <c r="D6" s="32">
        <f>D7+D8+D9+D10+D11+D12+D13+D14+D15+D16+D17+D18</f>
        <v>10940000</v>
      </c>
      <c r="E6" s="31"/>
      <c r="F6" s="26">
        <f>F7+F8+F9+F10+F11+F12+F13+F14+F15+F16+F17+F18</f>
        <v>770000</v>
      </c>
      <c r="G6" s="26">
        <f t="shared" ref="G6:P6" si="0">G7+G8+G9+G10+G11+G12+G13+G14+G15+G16+G17+G18</f>
        <v>1170000</v>
      </c>
      <c r="H6" s="26">
        <f t="shared" si="0"/>
        <v>1000000</v>
      </c>
      <c r="I6" s="26">
        <f t="shared" si="0"/>
        <v>2000000</v>
      </c>
      <c r="J6" s="26">
        <f t="shared" si="0"/>
        <v>2000000</v>
      </c>
      <c r="K6" s="26">
        <f t="shared" si="0"/>
        <v>2000000</v>
      </c>
      <c r="L6" s="26">
        <f t="shared" si="0"/>
        <v>2000000</v>
      </c>
      <c r="M6" s="26">
        <f t="shared" si="0"/>
        <v>0</v>
      </c>
      <c r="N6" s="26">
        <f t="shared" si="0"/>
        <v>0</v>
      </c>
      <c r="O6" s="26">
        <f t="shared" si="0"/>
        <v>0</v>
      </c>
      <c r="P6" s="27">
        <f t="shared" si="0"/>
        <v>0</v>
      </c>
    </row>
    <row r="7" spans="2:16" x14ac:dyDescent="0.25">
      <c r="B7" s="43" t="s">
        <v>5</v>
      </c>
      <c r="C7" s="18" t="s">
        <v>6</v>
      </c>
      <c r="D7" s="19">
        <v>770000</v>
      </c>
      <c r="E7" s="18" t="s">
        <v>7</v>
      </c>
      <c r="F7" s="20">
        <v>770000</v>
      </c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2:16" x14ac:dyDescent="0.25">
      <c r="B8" s="40" t="s">
        <v>19</v>
      </c>
      <c r="C8" s="3" t="s">
        <v>8</v>
      </c>
      <c r="D8" s="4">
        <v>770000</v>
      </c>
      <c r="E8" s="3" t="s">
        <v>7</v>
      </c>
      <c r="F8" s="5"/>
      <c r="G8" s="5">
        <v>770000</v>
      </c>
      <c r="H8" s="5"/>
      <c r="I8" s="5"/>
      <c r="J8" s="5"/>
      <c r="K8" s="5"/>
      <c r="L8" s="5"/>
      <c r="M8" s="5"/>
      <c r="N8" s="5"/>
      <c r="O8" s="5"/>
      <c r="P8" s="5"/>
    </row>
    <row r="9" spans="2:16" x14ac:dyDescent="0.25">
      <c r="B9" s="40" t="s">
        <v>20</v>
      </c>
      <c r="C9" s="3" t="s">
        <v>9</v>
      </c>
      <c r="D9" s="4">
        <v>1000000</v>
      </c>
      <c r="E9" s="3" t="s">
        <v>10</v>
      </c>
      <c r="F9" s="5"/>
      <c r="G9" s="5"/>
      <c r="H9" s="5">
        <v>1000000</v>
      </c>
      <c r="I9" s="5"/>
      <c r="J9" s="5"/>
      <c r="K9" s="5"/>
      <c r="L9" s="5"/>
      <c r="M9" s="5"/>
      <c r="N9" s="5"/>
      <c r="O9" s="5"/>
      <c r="P9" s="5"/>
    </row>
    <row r="10" spans="2:16" x14ac:dyDescent="0.25">
      <c r="B10" s="40" t="s">
        <v>21</v>
      </c>
      <c r="C10" s="3" t="s">
        <v>11</v>
      </c>
      <c r="D10" s="4">
        <v>1000000</v>
      </c>
      <c r="E10" s="3" t="s">
        <v>12</v>
      </c>
      <c r="F10" s="5"/>
      <c r="G10" s="5"/>
      <c r="H10" s="5"/>
      <c r="I10" s="5">
        <v>1000000</v>
      </c>
      <c r="J10" s="5"/>
      <c r="K10" s="5"/>
      <c r="L10" s="5"/>
      <c r="M10" s="5"/>
      <c r="N10" s="5"/>
      <c r="O10" s="5"/>
      <c r="P10" s="5"/>
    </row>
    <row r="11" spans="2:16" x14ac:dyDescent="0.25">
      <c r="B11" s="40" t="s">
        <v>22</v>
      </c>
      <c r="C11" s="3" t="s">
        <v>13</v>
      </c>
      <c r="D11" s="4">
        <v>1000000</v>
      </c>
      <c r="E11" s="3" t="s">
        <v>12</v>
      </c>
      <c r="F11" s="5"/>
      <c r="G11" s="5"/>
      <c r="H11" s="5"/>
      <c r="I11" s="5"/>
      <c r="J11" s="5">
        <v>1000000</v>
      </c>
      <c r="K11" s="5"/>
      <c r="L11" s="5"/>
      <c r="M11" s="5"/>
      <c r="N11" s="5"/>
      <c r="O11" s="5"/>
      <c r="P11" s="5"/>
    </row>
    <row r="12" spans="2:16" x14ac:dyDescent="0.25">
      <c r="B12" s="40" t="s">
        <v>23</v>
      </c>
      <c r="C12" s="3" t="s">
        <v>14</v>
      </c>
      <c r="D12" s="4">
        <v>400000</v>
      </c>
      <c r="E12" s="3" t="s">
        <v>15</v>
      </c>
      <c r="F12" s="5"/>
      <c r="G12" s="5">
        <v>400000</v>
      </c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25">
      <c r="B13" s="40" t="s">
        <v>24</v>
      </c>
      <c r="C13" s="3" t="s">
        <v>16</v>
      </c>
      <c r="D13" s="4">
        <v>400000</v>
      </c>
      <c r="E13" s="3" t="s">
        <v>15</v>
      </c>
      <c r="F13" s="5"/>
      <c r="G13" s="5"/>
      <c r="H13" s="5"/>
      <c r="I13" s="5">
        <v>400000</v>
      </c>
      <c r="J13" s="5"/>
      <c r="K13" s="5"/>
      <c r="L13" s="5"/>
      <c r="M13" s="5"/>
      <c r="N13" s="5"/>
      <c r="O13" s="5"/>
      <c r="P13" s="5"/>
    </row>
    <row r="14" spans="2:16" x14ac:dyDescent="0.25">
      <c r="B14" s="40" t="s">
        <v>25</v>
      </c>
      <c r="C14" s="3" t="s">
        <v>17</v>
      </c>
      <c r="D14" s="4">
        <v>400000</v>
      </c>
      <c r="E14" s="3" t="s">
        <v>15</v>
      </c>
      <c r="F14" s="5"/>
      <c r="G14" s="5"/>
      <c r="H14" s="5"/>
      <c r="I14" s="5"/>
      <c r="J14" s="5">
        <v>400000</v>
      </c>
      <c r="K14" s="5"/>
      <c r="L14" s="5"/>
      <c r="M14" s="5"/>
      <c r="N14" s="5"/>
      <c r="O14" s="5"/>
      <c r="P14" s="5"/>
    </row>
    <row r="15" spans="2:16" x14ac:dyDescent="0.25">
      <c r="B15" s="40" t="s">
        <v>27</v>
      </c>
      <c r="C15" s="3" t="s">
        <v>31</v>
      </c>
      <c r="D15" s="4">
        <v>600000</v>
      </c>
      <c r="E15" s="3" t="s">
        <v>32</v>
      </c>
      <c r="F15" s="5"/>
      <c r="G15" s="5"/>
      <c r="H15" s="5"/>
      <c r="I15" s="5">
        <v>600000</v>
      </c>
      <c r="J15" s="5"/>
      <c r="K15" s="5"/>
      <c r="L15" s="5"/>
      <c r="M15" s="5"/>
      <c r="N15" s="5"/>
      <c r="O15" s="5"/>
      <c r="P15" s="5"/>
    </row>
    <row r="16" spans="2:16" x14ac:dyDescent="0.25">
      <c r="B16" s="40" t="s">
        <v>28</v>
      </c>
      <c r="C16" s="3" t="s">
        <v>33</v>
      </c>
      <c r="D16" s="4">
        <v>600000</v>
      </c>
      <c r="E16" s="3" t="s">
        <v>32</v>
      </c>
      <c r="F16" s="5"/>
      <c r="G16" s="5"/>
      <c r="H16" s="5"/>
      <c r="I16" s="5"/>
      <c r="J16" s="5">
        <v>600000</v>
      </c>
      <c r="K16" s="5"/>
      <c r="L16" s="5"/>
      <c r="M16" s="5"/>
      <c r="N16" s="5"/>
      <c r="O16" s="5"/>
      <c r="P16" s="5"/>
    </row>
    <row r="17" spans="2:16" x14ac:dyDescent="0.25">
      <c r="B17" s="40" t="s">
        <v>29</v>
      </c>
      <c r="C17" s="3" t="s">
        <v>34</v>
      </c>
      <c r="D17" s="4">
        <v>2000000</v>
      </c>
      <c r="E17" s="3" t="s">
        <v>32</v>
      </c>
      <c r="F17" s="5"/>
      <c r="G17" s="5"/>
      <c r="H17" s="5"/>
      <c r="I17" s="5"/>
      <c r="J17" s="5"/>
      <c r="K17" s="5">
        <v>2000000</v>
      </c>
      <c r="L17" s="5"/>
      <c r="M17" s="5"/>
      <c r="N17" s="5"/>
      <c r="O17" s="5"/>
      <c r="P17" s="5"/>
    </row>
    <row r="18" spans="2:16" ht="15.75" thickBot="1" x14ac:dyDescent="0.3">
      <c r="B18" s="44" t="s">
        <v>30</v>
      </c>
      <c r="C18" s="15" t="s">
        <v>35</v>
      </c>
      <c r="D18" s="16">
        <v>2000000</v>
      </c>
      <c r="E18" s="15" t="s">
        <v>32</v>
      </c>
      <c r="F18" s="17"/>
      <c r="G18" s="17"/>
      <c r="H18" s="17"/>
      <c r="I18" s="17"/>
      <c r="J18" s="17"/>
      <c r="K18" s="17"/>
      <c r="L18" s="17">
        <v>2000000</v>
      </c>
      <c r="M18" s="17"/>
      <c r="N18" s="17"/>
      <c r="O18" s="17"/>
      <c r="P18" s="17"/>
    </row>
    <row r="19" spans="2:16" x14ac:dyDescent="0.25">
      <c r="B19" s="51" t="s">
        <v>26</v>
      </c>
      <c r="C19" s="52"/>
      <c r="D19" s="52"/>
      <c r="E19" s="5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2:16" ht="15.75" thickBot="1" x14ac:dyDescent="0.3">
      <c r="B20" s="23"/>
      <c r="C20" s="24"/>
      <c r="D20" s="25">
        <f>D21+D22+D23+D24+D25</f>
        <v>5350000</v>
      </c>
      <c r="E20" s="24"/>
      <c r="F20" s="26">
        <f>F21+F22+F23+F24+F25</f>
        <v>0</v>
      </c>
      <c r="G20" s="26">
        <f t="shared" ref="G20:P20" si="1">G21+G22+G23+G24+G25</f>
        <v>0</v>
      </c>
      <c r="H20" s="26">
        <f t="shared" si="1"/>
        <v>1070000</v>
      </c>
      <c r="I20" s="26">
        <f t="shared" si="1"/>
        <v>0</v>
      </c>
      <c r="J20" s="26">
        <f t="shared" si="1"/>
        <v>0</v>
      </c>
      <c r="K20" s="26">
        <f t="shared" si="1"/>
        <v>0</v>
      </c>
      <c r="L20" s="26">
        <f t="shared" si="1"/>
        <v>0</v>
      </c>
      <c r="M20" s="26">
        <f t="shared" si="1"/>
        <v>1070000</v>
      </c>
      <c r="N20" s="26">
        <f t="shared" si="1"/>
        <v>1070000</v>
      </c>
      <c r="O20" s="26">
        <f t="shared" si="1"/>
        <v>1070000</v>
      </c>
      <c r="P20" s="27">
        <f t="shared" si="1"/>
        <v>1070000</v>
      </c>
    </row>
    <row r="21" spans="2:16" x14ac:dyDescent="0.25">
      <c r="B21" s="36" t="s">
        <v>5</v>
      </c>
      <c r="C21" s="18" t="s">
        <v>36</v>
      </c>
      <c r="D21" s="19">
        <v>1070000</v>
      </c>
      <c r="E21" s="18" t="s">
        <v>37</v>
      </c>
      <c r="F21" s="20"/>
      <c r="G21" s="20"/>
      <c r="H21" s="20"/>
      <c r="I21" s="20"/>
      <c r="J21" s="20"/>
      <c r="K21" s="20"/>
      <c r="L21" s="20"/>
      <c r="M21" s="20">
        <v>1070000</v>
      </c>
      <c r="N21" s="20"/>
      <c r="O21" s="20"/>
      <c r="P21" s="20"/>
    </row>
    <row r="22" spans="2:16" x14ac:dyDescent="0.25">
      <c r="B22" s="35" t="s">
        <v>19</v>
      </c>
      <c r="C22" s="3" t="s">
        <v>38</v>
      </c>
      <c r="D22" s="4">
        <v>1070000</v>
      </c>
      <c r="E22" s="3" t="s">
        <v>37</v>
      </c>
      <c r="F22" s="5"/>
      <c r="G22" s="5"/>
      <c r="H22" s="5"/>
      <c r="I22" s="5"/>
      <c r="J22" s="5"/>
      <c r="K22" s="5"/>
      <c r="L22" s="5"/>
      <c r="M22" s="5"/>
      <c r="N22" s="5">
        <v>1070000</v>
      </c>
      <c r="O22" s="5"/>
      <c r="P22" s="5"/>
    </row>
    <row r="23" spans="2:16" x14ac:dyDescent="0.25">
      <c r="B23" s="35" t="s">
        <v>20</v>
      </c>
      <c r="C23" s="3" t="s">
        <v>39</v>
      </c>
      <c r="D23" s="4">
        <v>1070000</v>
      </c>
      <c r="E23" s="3" t="s">
        <v>37</v>
      </c>
      <c r="F23" s="5"/>
      <c r="G23" s="5"/>
      <c r="H23" s="5"/>
      <c r="I23" s="5"/>
      <c r="J23" s="5"/>
      <c r="K23" s="5"/>
      <c r="L23" s="5"/>
      <c r="M23" s="5"/>
      <c r="N23" s="5"/>
      <c r="O23" s="5">
        <v>1070000</v>
      </c>
      <c r="P23" s="5"/>
    </row>
    <row r="24" spans="2:16" x14ac:dyDescent="0.25">
      <c r="B24" s="35" t="s">
        <v>21</v>
      </c>
      <c r="C24" s="3" t="s">
        <v>40</v>
      </c>
      <c r="D24" s="4">
        <v>1070000</v>
      </c>
      <c r="E24" s="3" t="s">
        <v>37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1070000</v>
      </c>
    </row>
    <row r="25" spans="2:16" ht="15.75" thickBot="1" x14ac:dyDescent="0.3">
      <c r="B25" s="45" t="s">
        <v>22</v>
      </c>
      <c r="C25" s="15" t="s">
        <v>41</v>
      </c>
      <c r="D25" s="16">
        <v>1070000</v>
      </c>
      <c r="E25" s="15" t="s">
        <v>37</v>
      </c>
      <c r="F25" s="17"/>
      <c r="G25" s="17"/>
      <c r="H25" s="17">
        <v>1070000</v>
      </c>
      <c r="I25" s="17"/>
      <c r="J25" s="17"/>
      <c r="K25" s="17"/>
      <c r="L25" s="17"/>
      <c r="M25" s="17"/>
      <c r="N25" s="17"/>
      <c r="O25" s="17"/>
      <c r="P25" s="17"/>
    </row>
    <row r="26" spans="2:16" x14ac:dyDescent="0.25">
      <c r="B26" s="51" t="s">
        <v>45</v>
      </c>
      <c r="C26" s="52"/>
      <c r="D26" s="52"/>
      <c r="E26" s="5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2:16" ht="15.75" thickBot="1" x14ac:dyDescent="0.3">
      <c r="B27" s="38"/>
      <c r="C27" s="31"/>
      <c r="D27" s="32">
        <v>47019.63</v>
      </c>
      <c r="E27" s="39"/>
      <c r="F27" s="26">
        <f>F28</f>
        <v>4426.74</v>
      </c>
      <c r="G27" s="26">
        <f>G28</f>
        <v>17588.89</v>
      </c>
      <c r="H27" s="26">
        <f>H28</f>
        <v>17588.89</v>
      </c>
      <c r="I27" s="26">
        <f>I28</f>
        <v>7415.11</v>
      </c>
      <c r="J27" s="26"/>
      <c r="K27" s="26"/>
      <c r="L27" s="26"/>
      <c r="M27" s="26"/>
      <c r="N27" s="26"/>
      <c r="O27" s="26"/>
      <c r="P27" s="27"/>
    </row>
    <row r="28" spans="2:16" x14ac:dyDescent="0.25">
      <c r="B28" s="36" t="s">
        <v>5</v>
      </c>
      <c r="C28" s="18"/>
      <c r="D28" s="19">
        <v>47019.63</v>
      </c>
      <c r="E28" s="37" t="s">
        <v>46</v>
      </c>
      <c r="F28" s="20">
        <v>4426.74</v>
      </c>
      <c r="G28" s="20">
        <v>17588.89</v>
      </c>
      <c r="H28" s="20">
        <v>17588.89</v>
      </c>
      <c r="I28" s="20">
        <v>7415.11</v>
      </c>
      <c r="J28" s="20"/>
      <c r="K28" s="20"/>
      <c r="L28" s="20"/>
      <c r="M28" s="20"/>
      <c r="N28" s="20"/>
      <c r="O28" s="20"/>
      <c r="P28" s="20"/>
    </row>
    <row r="29" spans="2:16" ht="15.75" thickBot="1" x14ac:dyDescent="0.3">
      <c r="B29" s="6"/>
      <c r="C29" s="7"/>
      <c r="D29" s="8"/>
      <c r="E29" s="7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ht="15.75" thickBot="1" x14ac:dyDescent="0.3">
      <c r="B30" s="10"/>
      <c r="C30" s="11"/>
      <c r="D30" s="12">
        <f>D6+D20+D27</f>
        <v>16337019.630000001</v>
      </c>
      <c r="E30" s="46"/>
      <c r="F30" s="13">
        <f>F6+F20+F27</f>
        <v>774426.74</v>
      </c>
      <c r="G30" s="13">
        <f t="shared" ref="G30:P30" si="2">G6+G20+G27</f>
        <v>1187588.8899999999</v>
      </c>
      <c r="H30" s="13">
        <f t="shared" si="2"/>
        <v>2087588.89</v>
      </c>
      <c r="I30" s="13">
        <f t="shared" si="2"/>
        <v>2007415.11</v>
      </c>
      <c r="J30" s="13">
        <f t="shared" si="2"/>
        <v>2000000</v>
      </c>
      <c r="K30" s="13">
        <f t="shared" si="2"/>
        <v>2000000</v>
      </c>
      <c r="L30" s="13">
        <f t="shared" si="2"/>
        <v>2000000</v>
      </c>
      <c r="M30" s="13">
        <f t="shared" si="2"/>
        <v>1070000</v>
      </c>
      <c r="N30" s="13">
        <f t="shared" si="2"/>
        <v>1070000</v>
      </c>
      <c r="O30" s="13">
        <f t="shared" si="2"/>
        <v>1070000</v>
      </c>
      <c r="P30" s="14">
        <f t="shared" si="2"/>
        <v>1070000</v>
      </c>
    </row>
    <row r="31" spans="2:16" ht="15.75" thickBot="1" x14ac:dyDescent="0.3">
      <c r="B31" s="47" t="s">
        <v>43</v>
      </c>
      <c r="C31" s="48"/>
      <c r="D31" s="48"/>
      <c r="E31" s="48"/>
      <c r="F31" s="33">
        <f>D30-F30</f>
        <v>15562592.890000001</v>
      </c>
      <c r="G31" s="33">
        <f t="shared" ref="G31:P31" si="3">F31-G30</f>
        <v>14375004</v>
      </c>
      <c r="H31" s="33">
        <f t="shared" si="3"/>
        <v>12287415.109999999</v>
      </c>
      <c r="I31" s="33">
        <f t="shared" si="3"/>
        <v>10280000</v>
      </c>
      <c r="J31" s="33">
        <f t="shared" si="3"/>
        <v>8280000</v>
      </c>
      <c r="K31" s="33">
        <f t="shared" si="3"/>
        <v>6280000</v>
      </c>
      <c r="L31" s="33">
        <f t="shared" si="3"/>
        <v>4280000</v>
      </c>
      <c r="M31" s="33">
        <f t="shared" si="3"/>
        <v>3210000</v>
      </c>
      <c r="N31" s="33">
        <f t="shared" si="3"/>
        <v>2140000</v>
      </c>
      <c r="O31" s="33">
        <f t="shared" si="3"/>
        <v>1070000</v>
      </c>
      <c r="P31" s="34">
        <f t="shared" si="3"/>
        <v>0</v>
      </c>
    </row>
    <row r="32" spans="2:16" x14ac:dyDescent="0.25">
      <c r="C32" s="1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t="s">
        <v>42</v>
      </c>
      <c r="C33" s="1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t="s">
        <v>47</v>
      </c>
      <c r="C34" s="1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C35" s="1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C36" s="1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x14ac:dyDescent="0.25"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x14ac:dyDescent="0.25"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</sheetData>
  <mergeCells count="10">
    <mergeCell ref="B31:E31"/>
    <mergeCell ref="B5:E5"/>
    <mergeCell ref="B19:E19"/>
    <mergeCell ref="B1:P1"/>
    <mergeCell ref="F3:P3"/>
    <mergeCell ref="B3:B4"/>
    <mergeCell ref="C3:C4"/>
    <mergeCell ref="D3:D4"/>
    <mergeCell ref="E3:E4"/>
    <mergeCell ref="B26:E26"/>
  </mergeCells>
  <pageMargins left="0" right="0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Obligacje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2017-10-09T12:59:38Z</dcterms:modified>
</cp:coreProperties>
</file>